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225" yWindow="4350" windowWidth="6240" windowHeight="4365" activeTab="0"/>
  </bookViews>
  <sheets>
    <sheet name="Strategieprozess" sheetId="1" r:id="rId1"/>
    <sheet name="Krisengrund" sheetId="2" r:id="rId2"/>
    <sheet name="Erfolgsfaktorenanalyse Stadien" sheetId="3" r:id="rId3"/>
    <sheet name="Checkliste Ressourcenanalyse" sheetId="4" r:id="rId4"/>
    <sheet name="Analyse GF" sheetId="5" r:id="rId5"/>
    <sheet name="Auswertung" sheetId="6" r:id="rId6"/>
    <sheet name="Mitbewerbsanalyse" sheetId="7" r:id="rId7"/>
    <sheet name="ABC Beispiel" sheetId="8" r:id="rId8"/>
  </sheets>
  <externalReferences>
    <externalReference r:id="rId12"/>
  </externalReferences>
  <definedNames>
    <definedName name="Kosten_Produktivität">#REF!</definedName>
    <definedName name="Kunde___Markt_Zielgruppe_1_bzw._SGF_1">#REF!</definedName>
    <definedName name="Mitbewerb">#REF!</definedName>
    <definedName name="Organisation_Mitarbeiter_Unternehmensführung">#REF!</definedName>
    <definedName name="Partner">#REF!</definedName>
    <definedName name="Produkte_und_Know_How___XY_für_ZG1_zz">#REF!</definedName>
    <definedName name="Ressourcen_Anlagen_Beschaffung">#REF!</definedName>
  </definedNames>
  <calcPr fullCalcOnLoad="1"/>
  <pivotCaches>
    <pivotCache cacheId="1" r:id="rId9"/>
  </pivotCaches>
</workbook>
</file>

<file path=xl/sharedStrings.xml><?xml version="1.0" encoding="utf-8"?>
<sst xmlns="http://schemas.openxmlformats.org/spreadsheetml/2006/main" count="520" uniqueCount="233">
  <si>
    <t>Analyse der Krisenursache:</t>
  </si>
  <si>
    <t>Was steckt dahinter?</t>
  </si>
  <si>
    <t>Was steckt wiederum dahinter?</t>
  </si>
  <si>
    <t>Umwelt-bedingt</t>
  </si>
  <si>
    <t>Unter-nehmer-zentriert?</t>
  </si>
  <si>
    <t>leicht beheb-bar</t>
  </si>
  <si>
    <t>schwer beheb-bar</t>
  </si>
  <si>
    <t>nicht beheb-bar</t>
  </si>
  <si>
    <t>Wie konkret? bzw. Schluß daraus.</t>
  </si>
  <si>
    <t>Zu geringes Eigenkapital</t>
  </si>
  <si>
    <t>Unternehmer entzieht dem Unternehmen laufend Kapital</t>
  </si>
  <si>
    <t>Unternehmer hat einen Repräsentationsdrang</t>
  </si>
  <si>
    <t>x</t>
  </si>
  <si>
    <t>Hoher Forderungsausfall</t>
  </si>
  <si>
    <t>Risikomanagementsysteme (z.B. Ausfallsversicherung; Mahnsystem; Lieferstoppsystem; etc.)</t>
  </si>
  <si>
    <t>Unternehmer geht risikoreiche Geschäfte ein.</t>
  </si>
  <si>
    <t>Unternehmer möchte rasch erfolgreich sein.</t>
  </si>
  <si>
    <t>Bedeutende Geschäfte müssen in Zukunft von einer weiteren Person freigegeben werden.</t>
  </si>
  <si>
    <t>Fixe Entnahmevereinbarung in der Zukunft. Reicht das?</t>
  </si>
  <si>
    <t>Ursachen für die Krise (Krisenbegründungen)</t>
  </si>
  <si>
    <t>Summe</t>
  </si>
  <si>
    <t>Produkt</t>
  </si>
  <si>
    <t>Umsatz</t>
  </si>
  <si>
    <t>Region</t>
  </si>
  <si>
    <t>Zuständiger</t>
  </si>
  <si>
    <t>Sessel 1</t>
  </si>
  <si>
    <t>Sessel 2</t>
  </si>
  <si>
    <t>Auftrag</t>
  </si>
  <si>
    <t>Altersgruppe</t>
  </si>
  <si>
    <t>Familienstand</t>
  </si>
  <si>
    <t>Zufriedenheit</t>
  </si>
  <si>
    <t>Kundenherkunft</t>
  </si>
  <si>
    <t>etc.</t>
  </si>
  <si>
    <t>Musterdarstellung für die Analyse von Geschäftsfeldern:</t>
  </si>
  <si>
    <t>Quelle: KORE, DB-Rechnung, Auftragsdatei und Ergänzungen manuell hinsichtlich der Ausprägungen</t>
  </si>
  <si>
    <t>DB</t>
  </si>
  <si>
    <t>SGF</t>
  </si>
  <si>
    <t>Kundenwachstum</t>
  </si>
  <si>
    <t>Tisch</t>
  </si>
  <si>
    <t>Fenster</t>
  </si>
  <si>
    <t>Bautischler</t>
  </si>
  <si>
    <t>Möbel</t>
  </si>
  <si>
    <t>Maier</t>
  </si>
  <si>
    <t>Huber</t>
  </si>
  <si>
    <t>Müller</t>
  </si>
  <si>
    <t>Muster</t>
  </si>
  <si>
    <t>Küche</t>
  </si>
  <si>
    <t>Vorzimmer</t>
  </si>
  <si>
    <t>OÖ</t>
  </si>
  <si>
    <t>NÖ</t>
  </si>
  <si>
    <t>W</t>
  </si>
  <si>
    <t>S</t>
  </si>
  <si>
    <t>Familie</t>
  </si>
  <si>
    <t>Ledig</t>
  </si>
  <si>
    <t>jung</t>
  </si>
  <si>
    <t>mittel</t>
  </si>
  <si>
    <t>alt</t>
  </si>
  <si>
    <t>hoch</t>
  </si>
  <si>
    <t>sehr hoch</t>
  </si>
  <si>
    <t>weniger</t>
  </si>
  <si>
    <t>Empfehlung</t>
  </si>
  <si>
    <t>Messe</t>
  </si>
  <si>
    <t>Telefonbuch</t>
  </si>
  <si>
    <t>Bekannter</t>
  </si>
  <si>
    <t>nicht relevant</t>
  </si>
  <si>
    <t>(Alle)</t>
  </si>
  <si>
    <t>Summe - Umsatz</t>
  </si>
  <si>
    <t>Daten</t>
  </si>
  <si>
    <t>Summe - DB</t>
  </si>
  <si>
    <t>Gesamtergebnis</t>
  </si>
  <si>
    <t>Summe - DB zu Umsatz</t>
  </si>
  <si>
    <t>Auswertung der Geschäftsfeldanalyse:</t>
  </si>
  <si>
    <t>Kein Steuerungsinstrumentarium und daher werden unwirtschaftliche Aufträge in hohem Ausmaß unerkannt angenommen.</t>
  </si>
  <si>
    <t>Aufgrund der hohen Kapazitäten liegen hohe Fixkosten vor, sodass alle am Markt erhältlichen Aufträge hereingenommen werden.</t>
  </si>
  <si>
    <t>Ein Steuerungssystem wird eingerichtet, bei dem auch aufgrund Grenzkostenbetrachtung die nötige Kapazitätsanforderung Berücksichtigung finden.</t>
  </si>
  <si>
    <t>Der Unternehmer weiss, dass er aufgrund der höchsten Kapazitäten gegenüber dem Mitbewerb, der günstigste Produzent wäre.</t>
  </si>
  <si>
    <t>Der Vertrieb kann in der gewünschten Geschwindigkeit den Kapazitätszuwachs nicht verarbeiten.</t>
  </si>
  <si>
    <t>Aufstockung der Vertriebsaktivitäten.</t>
  </si>
  <si>
    <t>Der Unternehmer möchte um jeden Preis wachsen.</t>
  </si>
  <si>
    <t>etc</t>
  </si>
  <si>
    <t>Musterdarstellung durch folgende Beispiele:</t>
  </si>
  <si>
    <t>Beschaffung</t>
  </si>
  <si>
    <t>Produktion</t>
  </si>
  <si>
    <t>Vermarktung</t>
  </si>
  <si>
    <t>Organisation und Management</t>
  </si>
  <si>
    <t>Ressourcenart</t>
  </si>
  <si>
    <t>Funktionsbereiche</t>
  </si>
  <si>
    <t>Mitarbeiter</t>
  </si>
  <si>
    <t>Physische Ressourcen</t>
  </si>
  <si>
    <t>Potenzialressourcen monetär</t>
  </si>
  <si>
    <t>Finanzbedarf</t>
  </si>
  <si>
    <t>Kapitalbindung Anlagen bzw. Vorräte</t>
  </si>
  <si>
    <t>Kapitalbindung Anlagen, Vorräte</t>
  </si>
  <si>
    <t>Kosten für Produktionspersonal, Arbeitsvorbereitung, Betriebsstoffe und produktionsabhängige Kosten</t>
  </si>
  <si>
    <t>Kosten für laufende Aufwendungen im Overhead.</t>
  </si>
  <si>
    <t>Zahl, Qualifikation, Alter, Fluktuation, Fehlzeiten, Abhängigkeiten von Schlüsselpersonen, etc.</t>
  </si>
  <si>
    <t>Organisatorische und Technologische Ressourcen</t>
  </si>
  <si>
    <t>Kapitalbindung Anlagen und Organisationsprogramme (MIS, OE, PE) etc.</t>
  </si>
  <si>
    <t>Kapitalbindung Anlagen und Programme wie z.B. Marktforschung, etc.</t>
  </si>
  <si>
    <t>Kosten für Personal, Marketing, Distribution, Verkauf, Kalkulation, Service,  Forderungsmanagement, etc.</t>
  </si>
  <si>
    <t>Vertriebskapazität (z.B. Standorte); Marktzugänge; etc.</t>
  </si>
  <si>
    <t>Organisationsgrad (TQM, etc.); Teamfähigkeit - Projektmanagement-ressourcen; etc.</t>
  </si>
  <si>
    <t>Zahl, Größe, Alter der Anlagen; Automationsgrad, Instandhaltungs-quote; Abhängigkeiten; etc.</t>
  </si>
  <si>
    <t>Lagerkapazität; Abhängigkeiten; Bestellzyklen (VT, NT), etc.</t>
  </si>
  <si>
    <t>Verfügbarkeit der Rohstoffe, Komplexität der Beschaffung, Eigenfertigungsmöglichkeit; etc.</t>
  </si>
  <si>
    <t>Ressourcenanalysebogen - als Checkliste für die Ressourcenerhebung</t>
  </si>
  <si>
    <t>Verfügbarkeit der Produktions-kapazität, Flexibilität, Möglichkeiten der Fertigung;  Absicherung durch Schutzrechte; etc.</t>
  </si>
  <si>
    <t>Organisations- und Management-vorteile wie Kultur, Arbeitshaltung, MA-Zufriedenheit, Know-How, etc.</t>
  </si>
  <si>
    <t>Vermarktungsstruktur (Filialen oder ...); Substitutionsfähigkeit bzw. -gefahr der fertigen Produkte; Markenimage; Systeme der Vermarktung - Dienstleistungs-geschäftsmodelle; etc.</t>
  </si>
  <si>
    <t>Mitbewerbsanalyse im Geschäftsfeld:</t>
  </si>
  <si>
    <t>Mitbewerber</t>
  </si>
  <si>
    <t>regionale Ausdehnung</t>
  </si>
  <si>
    <t>NN2</t>
  </si>
  <si>
    <t>NN1</t>
  </si>
  <si>
    <t>NN3</t>
  </si>
  <si>
    <t>Erwartete Strategie</t>
  </si>
  <si>
    <t>Bestehende Mitbewerber</t>
  </si>
  <si>
    <t>Marktanteil</t>
  </si>
  <si>
    <t>Neue mögliche Mitbewerber</t>
  </si>
  <si>
    <t>Substitutionsmitbewerb</t>
  </si>
  <si>
    <t>Macht der Kunden und Marktbarrieren (Abhängigkeiten, Leichtigkeit des Anbieterwechsels):</t>
  </si>
  <si>
    <t>Macht der Lieferanten in diesem Segment:</t>
  </si>
  <si>
    <t>Kunden, die das Segement rückintegrieren:</t>
  </si>
  <si>
    <t>Lieferanten, die das Segment vorwärtsintegrieren:</t>
  </si>
  <si>
    <t>Geschäftspolitik:</t>
  </si>
  <si>
    <t>Markt-Vorteile</t>
  </si>
  <si>
    <t>Wachstum Prognose</t>
  </si>
  <si>
    <t>Größe des Mitbewerbers</t>
  </si>
  <si>
    <t>Wachstum Vergangen-heit</t>
  </si>
  <si>
    <t>NN4</t>
  </si>
  <si>
    <t>NN5</t>
  </si>
  <si>
    <t>NN6</t>
  </si>
  <si>
    <t>NN7</t>
  </si>
  <si>
    <t>Welcher Mitbewerber davon ist die größte Gefahr und damit der härteste?</t>
  </si>
  <si>
    <t>i</t>
  </si>
  <si>
    <t>k</t>
  </si>
  <si>
    <t>m</t>
  </si>
  <si>
    <t>n</t>
  </si>
  <si>
    <t>h</t>
  </si>
  <si>
    <t>Kunde</t>
  </si>
  <si>
    <t>Empfehlungsgrad</t>
  </si>
  <si>
    <t>Wachstum</t>
  </si>
  <si>
    <t>Schnitt</t>
  </si>
  <si>
    <t>ABC</t>
  </si>
  <si>
    <t>ABC-Analyse gem. Note 1 bis 3 und gewichteter Kriterien:</t>
  </si>
  <si>
    <t>DB-Bewertung</t>
  </si>
  <si>
    <t>Kunde 1</t>
  </si>
  <si>
    <t>Kunde 2</t>
  </si>
  <si>
    <t>Kunde 3</t>
  </si>
  <si>
    <t>Kunde 4</t>
  </si>
  <si>
    <t>Kunde 5</t>
  </si>
  <si>
    <t>Kunde 6</t>
  </si>
  <si>
    <t>Kunde 7</t>
  </si>
  <si>
    <t>Kunde 8</t>
  </si>
  <si>
    <t>Kunde 9</t>
  </si>
  <si>
    <t>Kunde 10</t>
  </si>
  <si>
    <t>Kunde 11</t>
  </si>
  <si>
    <t>Kunde 12</t>
  </si>
  <si>
    <t>Kunde 13</t>
  </si>
  <si>
    <t>Kunde 14</t>
  </si>
  <si>
    <t>Kunde 15</t>
  </si>
  <si>
    <t>Kunde 16</t>
  </si>
  <si>
    <t>Kunde 17</t>
  </si>
  <si>
    <t>Kunde 18</t>
  </si>
  <si>
    <t>Kunde 19</t>
  </si>
  <si>
    <t>Kunde 20</t>
  </si>
  <si>
    <t>Kunde 21</t>
  </si>
  <si>
    <t>Kunde 22</t>
  </si>
  <si>
    <t>Kunde 23</t>
  </si>
  <si>
    <t>Kunde 24</t>
  </si>
  <si>
    <t>Kunde 25</t>
  </si>
  <si>
    <t>Kunde 26</t>
  </si>
  <si>
    <t>Kunde 27</t>
  </si>
  <si>
    <t>Kunde 28</t>
  </si>
  <si>
    <t>Kunde 29</t>
  </si>
  <si>
    <t>Kunde 30</t>
  </si>
  <si>
    <t>Kunde 31</t>
  </si>
  <si>
    <t>Kunde 32</t>
  </si>
  <si>
    <t>Kunde 33</t>
  </si>
  <si>
    <t>Kunde 34</t>
  </si>
  <si>
    <t>Kunde 35</t>
  </si>
  <si>
    <t>Kunde 36</t>
  </si>
  <si>
    <t>Kunde 37</t>
  </si>
  <si>
    <t>Kunde 38</t>
  </si>
  <si>
    <t>Kunde 39</t>
  </si>
  <si>
    <t>Kunde 40</t>
  </si>
  <si>
    <t>Kunde 41</t>
  </si>
  <si>
    <t>Kunde 42</t>
  </si>
  <si>
    <t>Kunde 43</t>
  </si>
  <si>
    <t>Kunde 44</t>
  </si>
  <si>
    <t>Kunde 45</t>
  </si>
  <si>
    <t>Kunde 46</t>
  </si>
  <si>
    <t>Kunde 47</t>
  </si>
  <si>
    <t>Kunde 48</t>
  </si>
  <si>
    <t>Kunde 49</t>
  </si>
  <si>
    <t>Kunde 50</t>
  </si>
  <si>
    <t>Kunde 51</t>
  </si>
  <si>
    <t>Kunde 52</t>
  </si>
  <si>
    <t>Kunde 53</t>
  </si>
  <si>
    <t>Kunde 54</t>
  </si>
  <si>
    <t>Kunde 55</t>
  </si>
  <si>
    <t>Kunde 56</t>
  </si>
  <si>
    <t>Gewichtung-</t>
  </si>
  <si>
    <t>Umsatz in % von gesamt</t>
  </si>
  <si>
    <t>Umsatz A</t>
  </si>
  <si>
    <t>Umsatz A u. B</t>
  </si>
  <si>
    <t>von der Anzahl</t>
  </si>
  <si>
    <t>Die hohen Kapazitäten wurden aufgrund einer Fehleinschätzung des Marktes hervorgerufen. Es gibt aber überregional noch Wachstumskapazität.</t>
  </si>
  <si>
    <t>Mangelnde Systematisierung der Unternehmenssteuerung (z.B. Risikomanagement).</t>
  </si>
  <si>
    <t>Kein Personal bzw. keine Ressourcen im Mahnwesen und in der Vorbeugung.</t>
  </si>
  <si>
    <t>Gesamt: Summe - Umsatz</t>
  </si>
  <si>
    <t>Gesamt: Summe - DB</t>
  </si>
  <si>
    <t>Gesamt: Summe - DB zu Umsatz</t>
  </si>
  <si>
    <t>Vermögens- und Finanzierungs-ressourcen</t>
  </si>
  <si>
    <t>Kosten für Personal, Transport, etc. oder Sparten</t>
  </si>
  <si>
    <t>Aufstellung der nicht betriebsnotwendigen Vermögensteile;
Aufstellung aller Finanzierungen mit Art der Besicherung und Höhe der Besicherung, Buchwert des besicherten Vermögens, Haftungen und Bürgschaften und Fähigkeit der Bedienung dahinter, Rang bei grundbücherlichen Sicherstellungen, Verkehrswert des sicherstellenden Vermögens (Bewertungsquelle wie geschätzt od gem. Gutachten vom ...), geschätzter Zerschlagungswert des sicherstellenden Vermögens, Höhe des Rahmens und der Tilgungen und Finanzierungskonditionen (Zinsen, Konditionen für Überziehungen, ..) bis Tilgungsende,; historischer Anfangswert der Finanzierung und aushaftender Restbetrag aktuell.</t>
  </si>
  <si>
    <t>Identitätskrise</t>
  </si>
  <si>
    <t>Level 6 Krise</t>
  </si>
  <si>
    <t>Strategiekrise</t>
  </si>
  <si>
    <t>Level 5 Krise</t>
  </si>
  <si>
    <t>Positionierungskrise</t>
  </si>
  <si>
    <t>Level 4 Krise</t>
  </si>
  <si>
    <t>Vermögenskrise</t>
  </si>
  <si>
    <t>Level 3 Krise</t>
  </si>
  <si>
    <t>Ertragskrise</t>
  </si>
  <si>
    <t>Level 2 Krise</t>
  </si>
  <si>
    <t>Liquiditätskrise</t>
  </si>
  <si>
    <t>Level 1 Krise</t>
  </si>
  <si>
    <t>Wie können die Erfolgsfaktoren wieder hergestellt werden?</t>
  </si>
  <si>
    <t>Welche Erfolgsfaktoren gab es hier?</t>
  </si>
  <si>
    <t>War das Unternehmen auf dieser Ebene jemals erfolgreich? (ja / nein und warum)</t>
  </si>
  <si>
    <t>Erfolgsfaktorenanalyse von Krisenunternehmen für die Strategie aus der Krise:</t>
  </si>
  <si>
    <t>Der Sanierungsstrategieprozess:</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</si>
</sst>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quot;Ja&quot;;&quot;Ja&quot;;&quot;Nein&quot;"/>
    <numFmt numFmtId="172" formatCode="&quot;Wahr&quot;;&quot;Wahr&quot;;&quot;Falsch&quot;"/>
    <numFmt numFmtId="173" formatCode="&quot;Ein&quot;;&quot;Ein&quot;;&quot;Aus&quot;"/>
    <numFmt numFmtId="174" formatCode="dd/mm/yy"/>
    <numFmt numFmtId="175" formatCode="&quot;öS&quot;\ #,##0;\-&quot;öS&quot;\ #,##0"/>
    <numFmt numFmtId="176" formatCode="&quot;öS&quot;\ #,##0;[Red]\-&quot;öS&quot;\ #,##0"/>
    <numFmt numFmtId="177" formatCode="&quot;öS&quot;\ #,##0.00;\-&quot;öS&quot;\ #,##0.00"/>
    <numFmt numFmtId="178" formatCode="&quot;öS&quot;\ #,##0.00;[Red]\-&quot;öS&quot;\ #,##0.00"/>
    <numFmt numFmtId="179" formatCode="_-&quot;öS&quot;\ * #,##0_-;\-&quot;öS&quot;\ * #,##0_-;_-&quot;öS&quot;\ * &quot;-&quot;_-;_-@_-"/>
    <numFmt numFmtId="180" formatCode="_-&quot;öS&quot;\ * #,##0.00_-;\-&quot;öS&quot;\ * #,##0.00_-;_-&quot;öS&quot;\ * &quot;-&quot;??_-;_-@_-"/>
    <numFmt numFmtId="181" formatCode="&quot;€&quot;\ #,##0"/>
    <numFmt numFmtId="182" formatCode="0.000000000"/>
    <numFmt numFmtId="183" formatCode="0.00000000"/>
    <numFmt numFmtId="184" formatCode="#,##0.0"/>
    <numFmt numFmtId="185" formatCode="0.000%"/>
    <numFmt numFmtId="186" formatCode="0.0000%"/>
    <numFmt numFmtId="187" formatCode="0.00000%"/>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mmm/yyyy"/>
    <numFmt numFmtId="197" formatCode="d/\ mmm\ yy"/>
    <numFmt numFmtId="198" formatCode="d/\ mmm/\ yy"/>
    <numFmt numFmtId="199" formatCode="#,##0\ &quot;€&quot;;\-#,##0\ &quot;€&quot;"/>
    <numFmt numFmtId="200" formatCode="#,##0\ &quot;€&quot;;[Red]\-#,##0\ &quot;€&quot;"/>
    <numFmt numFmtId="201" formatCode="#,##0.00\ &quot;€&quot;;\-#,##0.00\ &quot;€&quot;"/>
    <numFmt numFmtId="202" formatCode="#,##0.00\ &quot;€&quot;;[Red]\-#,##0.00\ &quot;€&quot;"/>
    <numFmt numFmtId="203" formatCode="_-* #,##0\ &quot;€&quot;_-;\-* #,##0\ &quot;€&quot;_-;_-* &quot;-&quot;\ &quot;€&quot;_-;_-@_-"/>
    <numFmt numFmtId="204" formatCode="_-* #,##0\ _€_-;\-* #,##0\ _€_-;_-* &quot;-&quot;\ _€_-;_-@_-"/>
    <numFmt numFmtId="205" formatCode="_-* #,##0.00\ &quot;€&quot;_-;\-* #,##0.00\ &quot;€&quot;_-;_-* &quot;-&quot;??\ &quot;€&quot;_-;_-@_-"/>
    <numFmt numFmtId="206" formatCode="_-* #,##0.00\ _€_-;\-* #,##0.00\ _€_-;_-* &quot;-&quot;??\ _€_-;_-@_-"/>
    <numFmt numFmtId="207" formatCode="&quot;$&quot;#,##0_);\(&quot;$&quot;#,##0\)"/>
    <numFmt numFmtId="208" formatCode="&quot;$&quot;#,##0_);[Red]\(&quot;$&quot;#,##0\)"/>
    <numFmt numFmtId="209" formatCode="&quot;$&quot;#,##0.00_);\(&quot;$&quot;#,##0.00\)"/>
    <numFmt numFmtId="210" formatCode="&quot;$&quot;#,##0.00_);[Red]\(&quot;$&quot;#,##0.00\)"/>
    <numFmt numFmtId="211" formatCode="_(&quot;$&quot;* #,##0_);_(&quot;$&quot;* \(#,##0\);_(&quot;$&quot;* &quot;-&quot;_);_(@_)"/>
    <numFmt numFmtId="212" formatCode="_(* #,##0_);_(* \(#,##0\);_(* &quot;-&quot;_);_(@_)"/>
    <numFmt numFmtId="213" formatCode="_(&quot;$&quot;* #,##0.00_);_(&quot;$&quot;* \(#,##0.00\);_(&quot;$&quot;* &quot;-&quot;??_);_(@_)"/>
    <numFmt numFmtId="214" formatCode="_(* #,##0.00_);_(* \(#,##0.00\);_(* &quot;-&quot;??_);_(@_)"/>
    <numFmt numFmtId="215" formatCode="_(* #,##0.000_);_(* \(#,##0.000\);_(* &quot;-&quot;??_);_(@_)"/>
    <numFmt numFmtId="216" formatCode="_(* #,##0.0_);_(* \(#,##0.0\);_(* &quot;-&quot;??_);_(@_)"/>
    <numFmt numFmtId="217" formatCode="_(* #,##0_);_(* \(#,##0\);_(* &quot;-&quot;??_);_(@_)"/>
    <numFmt numFmtId="218" formatCode="#,##0.00_ ;[Red]\-#,##0.00\ "/>
    <numFmt numFmtId="219" formatCode="#,##0_ ;[Red]\-#,##0\ "/>
    <numFmt numFmtId="220" formatCode="mmm/\ yy"/>
    <numFmt numFmtId="221" formatCode="#,##0.000"/>
    <numFmt numFmtId="222" formatCode="#,##0.0000"/>
    <numFmt numFmtId="223" formatCode="yyyy\-mm\-dd"/>
    <numFmt numFmtId="224" formatCode="h:mm"/>
  </numFmts>
  <fonts count="32">
    <font>
      <sz val="10"/>
      <name val="Arial"/>
      <family val="0"/>
    </font>
    <font>
      <b/>
      <sz val="10"/>
      <name val="Arial"/>
      <family val="2"/>
    </font>
    <font>
      <b/>
      <sz val="12"/>
      <name val="Arial"/>
      <family val="2"/>
    </font>
    <font>
      <sz val="8"/>
      <name val="Arial"/>
      <family val="2"/>
    </font>
    <font>
      <b/>
      <sz val="14"/>
      <name val="Arial"/>
      <family val="2"/>
    </font>
    <font>
      <b/>
      <sz val="10"/>
      <color indexed="9"/>
      <name val="Arial"/>
      <family val="2"/>
    </font>
    <font>
      <sz val="10"/>
      <color indexed="9"/>
      <name val="Arial"/>
      <family val="2"/>
    </font>
    <font>
      <i/>
      <sz val="10"/>
      <name val="Arial"/>
      <family val="2"/>
    </font>
    <font>
      <b/>
      <sz val="14"/>
      <name val="Wingdings 3"/>
      <family val="1"/>
    </font>
    <font>
      <u val="single"/>
      <sz val="10"/>
      <color indexed="36"/>
      <name val="Arial"/>
      <family val="2"/>
    </font>
    <font>
      <u val="single"/>
      <sz val="10"/>
      <color indexed="12"/>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b/>
      <sz val="12"/>
      <color indexed="9"/>
      <name val="Arial"/>
      <family val="2"/>
    </font>
    <font>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12"/>
        <bgColor indexed="64"/>
      </patternFill>
    </fill>
    <fill>
      <patternFill patternType="solid">
        <fgColor indexed="23"/>
        <bgColor indexed="64"/>
      </patternFill>
    </fill>
    <fill>
      <patternFill patternType="solid">
        <fgColor indexed="8"/>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color indexed="63"/>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10" fillId="0" borderId="0" applyNumberFormat="0" applyFill="0" applyBorder="0" applyAlignment="0" applyProtection="0"/>
    <xf numFmtId="0" fontId="2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0" fillId="0" borderId="0">
      <alignment/>
      <protection/>
    </xf>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3" borderId="9" applyNumberFormat="0" applyAlignment="0" applyProtection="0"/>
  </cellStyleXfs>
  <cellXfs count="122">
    <xf numFmtId="0" fontId="0" fillId="0" borderId="0" xfId="0" applyAlignment="1">
      <alignment/>
    </xf>
    <xf numFmtId="0" fontId="0" fillId="11" borderId="0" xfId="0" applyFill="1" applyAlignment="1">
      <alignment/>
    </xf>
    <xf numFmtId="0" fontId="4" fillId="11" borderId="0" xfId="0" applyFont="1" applyFill="1" applyAlignment="1">
      <alignment/>
    </xf>
    <xf numFmtId="0" fontId="0" fillId="11" borderId="0" xfId="0" applyFill="1" applyAlignment="1">
      <alignment vertical="top" wrapText="1"/>
    </xf>
    <xf numFmtId="0" fontId="0" fillId="11" borderId="0" xfId="0" applyFill="1"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4" fillId="11" borderId="0" xfId="0" applyFont="1" applyFill="1" applyAlignment="1">
      <alignment vertical="top"/>
    </xf>
    <xf numFmtId="0" fontId="1" fillId="20" borderId="10" xfId="0" applyFont="1" applyFill="1" applyBorder="1" applyAlignment="1">
      <alignment vertical="center" wrapText="1"/>
    </xf>
    <xf numFmtId="0" fontId="0" fillId="0" borderId="0" xfId="0" applyAlignment="1">
      <alignment vertical="center" wrapText="1"/>
    </xf>
    <xf numFmtId="0" fontId="3" fillId="21"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0" borderId="0" xfId="0" applyAlignment="1">
      <alignment horizontal="left"/>
    </xf>
    <xf numFmtId="0" fontId="7" fillId="0" borderId="0" xfId="0" applyFont="1" applyAlignment="1">
      <alignment horizontal="left"/>
    </xf>
    <xf numFmtId="0" fontId="2" fillId="11" borderId="0" xfId="0" applyFont="1" applyFill="1" applyAlignment="1">
      <alignment horizontal="left"/>
    </xf>
    <xf numFmtId="0" fontId="0" fillId="11" borderId="0" xfId="0" applyFill="1" applyAlignment="1">
      <alignment horizontal="left"/>
    </xf>
    <xf numFmtId="0" fontId="1" fillId="21" borderId="10" xfId="0" applyFont="1" applyFill="1" applyBorder="1" applyAlignment="1">
      <alignment horizontal="left"/>
    </xf>
    <xf numFmtId="4" fontId="0" fillId="11" borderId="0" xfId="0" applyNumberFormat="1" applyFill="1" applyAlignment="1">
      <alignment horizontal="right"/>
    </xf>
    <xf numFmtId="4" fontId="0" fillId="0" borderId="0" xfId="0" applyNumberFormat="1" applyAlignment="1">
      <alignment horizontal="right"/>
    </xf>
    <xf numFmtId="4" fontId="1" fillId="21" borderId="10" xfId="0" applyNumberFormat="1" applyFont="1" applyFill="1" applyBorder="1" applyAlignment="1">
      <alignment horizontal="right"/>
    </xf>
    <xf numFmtId="0" fontId="0" fillId="0" borderId="10" xfId="0" applyBorder="1" applyAlignment="1">
      <alignment horizontal="left"/>
    </xf>
    <xf numFmtId="4" fontId="0" fillId="0" borderId="10" xfId="0" applyNumberFormat="1"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4" fillId="11" borderId="0" xfId="0" applyFont="1" applyFill="1" applyAlignment="1">
      <alignment vertical="center"/>
    </xf>
    <xf numFmtId="0" fontId="0" fillId="11" borderId="0" xfId="0" applyFill="1" applyAlignment="1">
      <alignment vertical="center"/>
    </xf>
    <xf numFmtId="0" fontId="0" fillId="0" borderId="0" xfId="0" applyAlignment="1">
      <alignment vertical="center"/>
    </xf>
    <xf numFmtId="0" fontId="5" fillId="25" borderId="16" xfId="0" applyFont="1" applyFill="1" applyBorder="1" applyAlignment="1">
      <alignment vertical="center"/>
    </xf>
    <xf numFmtId="0" fontId="0" fillId="21" borderId="17" xfId="0" applyFill="1" applyBorder="1" applyAlignment="1">
      <alignment vertical="center"/>
    </xf>
    <xf numFmtId="0" fontId="0" fillId="21" borderId="10" xfId="0" applyFill="1" applyBorder="1" applyAlignment="1">
      <alignment vertical="center"/>
    </xf>
    <xf numFmtId="0" fontId="6" fillId="25" borderId="18" xfId="0" applyFont="1" applyFill="1" applyBorder="1" applyAlignment="1">
      <alignment vertical="center" wrapText="1"/>
    </xf>
    <xf numFmtId="0" fontId="3" fillId="0" borderId="10" xfId="0" applyFont="1" applyBorder="1" applyAlignment="1">
      <alignment horizontal="left" vertical="center" wrapText="1"/>
    </xf>
    <xf numFmtId="0" fontId="6" fillId="25" borderId="10" xfId="0" applyFont="1" applyFill="1" applyBorder="1" applyAlignment="1">
      <alignment vertical="center" wrapText="1"/>
    </xf>
    <xf numFmtId="0" fontId="3" fillId="0" borderId="10" xfId="0" applyFont="1" applyBorder="1" applyAlignment="1">
      <alignment vertical="center" wrapText="1"/>
    </xf>
    <xf numFmtId="0" fontId="1" fillId="0" borderId="19" xfId="0" applyFont="1" applyBorder="1" applyAlignment="1">
      <alignment vertical="top" wrapText="1"/>
    </xf>
    <xf numFmtId="0" fontId="0" fillId="0" borderId="20" xfId="0" applyBorder="1" applyAlignment="1">
      <alignment vertical="top" wrapText="1"/>
    </xf>
    <xf numFmtId="0" fontId="4" fillId="0" borderId="20" xfId="0" applyFont="1" applyBorder="1" applyAlignment="1">
      <alignment horizontal="center"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 fillId="0" borderId="23" xfId="0" applyFont="1" applyBorder="1" applyAlignment="1">
      <alignment horizontal="center" vertical="top" wrapText="1"/>
    </xf>
    <xf numFmtId="0" fontId="0" fillId="0" borderId="24" xfId="0" applyBorder="1" applyAlignment="1">
      <alignment vertical="top" wrapText="1"/>
    </xf>
    <xf numFmtId="0" fontId="0" fillId="0" borderId="10" xfId="0" applyBorder="1" applyAlignment="1">
      <alignment/>
    </xf>
    <xf numFmtId="0" fontId="0" fillId="0" borderId="0" xfId="0" applyAlignment="1">
      <alignment horizontal="center"/>
    </xf>
    <xf numFmtId="0" fontId="0" fillId="0" borderId="25" xfId="0" applyBorder="1" applyAlignment="1">
      <alignment/>
    </xf>
    <xf numFmtId="4" fontId="0" fillId="0" borderId="25" xfId="0" applyNumberFormat="1" applyBorder="1" applyAlignment="1">
      <alignment/>
    </xf>
    <xf numFmtId="4" fontId="0" fillId="0" borderId="26" xfId="0" applyNumberForma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29" xfId="0" applyNumberFormat="1" applyBorder="1" applyAlignment="1">
      <alignment/>
    </xf>
    <xf numFmtId="4" fontId="0" fillId="0" borderId="30" xfId="0" applyNumberFormat="1" applyBorder="1" applyAlignment="1">
      <alignment/>
    </xf>
    <xf numFmtId="0" fontId="0" fillId="0" borderId="0" xfId="0" applyAlignment="1">
      <alignment wrapText="1"/>
    </xf>
    <xf numFmtId="0" fontId="2" fillId="11" borderId="0" xfId="0" applyFont="1" applyFill="1" applyAlignment="1">
      <alignment/>
    </xf>
    <xf numFmtId="0" fontId="1" fillId="24" borderId="0" xfId="0" applyFont="1" applyFill="1" applyAlignment="1">
      <alignment/>
    </xf>
    <xf numFmtId="0" fontId="0" fillId="24" borderId="0" xfId="0" applyFill="1" applyAlignment="1">
      <alignment/>
    </xf>
    <xf numFmtId="0" fontId="5" fillId="26" borderId="10" xfId="0" applyFont="1" applyFill="1" applyBorder="1" applyAlignment="1">
      <alignment wrapText="1"/>
    </xf>
    <xf numFmtId="0" fontId="5" fillId="25" borderId="0" xfId="0" applyFont="1" applyFill="1" applyAlignment="1">
      <alignment/>
    </xf>
    <xf numFmtId="0" fontId="6" fillId="25" borderId="0" xfId="0" applyFont="1" applyFill="1" applyAlignment="1">
      <alignment/>
    </xf>
    <xf numFmtId="0" fontId="8" fillId="0" borderId="0" xfId="0" applyFont="1" applyAlignment="1">
      <alignment horizontal="center"/>
    </xf>
    <xf numFmtId="9" fontId="0" fillId="0" borderId="0" xfId="0" applyNumberFormat="1" applyAlignment="1">
      <alignment/>
    </xf>
    <xf numFmtId="3" fontId="0" fillId="0" borderId="0" xfId="0" applyNumberFormat="1" applyAlignment="1">
      <alignment/>
    </xf>
    <xf numFmtId="0" fontId="1" fillId="0" borderId="10" xfId="0" applyFont="1" applyBorder="1" applyAlignment="1">
      <alignment/>
    </xf>
    <xf numFmtId="3" fontId="1" fillId="0" borderId="10" xfId="0" applyNumberFormat="1" applyFont="1" applyBorder="1" applyAlignment="1">
      <alignment/>
    </xf>
    <xf numFmtId="9" fontId="1" fillId="0" borderId="10" xfId="0" applyNumberFormat="1" applyFont="1" applyBorder="1" applyAlignment="1">
      <alignment/>
    </xf>
    <xf numFmtId="10" fontId="0" fillId="0" borderId="0" xfId="51" applyNumberFormat="1" applyFont="1" applyAlignment="1">
      <alignment/>
    </xf>
    <xf numFmtId="0" fontId="0" fillId="11" borderId="0" xfId="0" applyFill="1" applyAlignment="1">
      <alignment horizontal="right"/>
    </xf>
    <xf numFmtId="0" fontId="0" fillId="0" borderId="0" xfId="0" applyAlignment="1">
      <alignment horizontal="right"/>
    </xf>
    <xf numFmtId="4" fontId="0" fillId="0" borderId="0" xfId="0" applyNumberFormat="1" applyAlignment="1">
      <alignment/>
    </xf>
    <xf numFmtId="0" fontId="0" fillId="0" borderId="31" xfId="0" applyBorder="1" applyAlignment="1">
      <alignment/>
    </xf>
    <xf numFmtId="9" fontId="0" fillId="0" borderId="31" xfId="0" applyNumberFormat="1" applyBorder="1" applyAlignment="1">
      <alignment/>
    </xf>
    <xf numFmtId="3" fontId="0" fillId="0" borderId="31" xfId="0" applyNumberFormat="1" applyBorder="1" applyAlignment="1">
      <alignment/>
    </xf>
    <xf numFmtId="10" fontId="0" fillId="0" borderId="31" xfId="51" applyNumberFormat="1" applyFont="1" applyBorder="1" applyAlignment="1">
      <alignment/>
    </xf>
    <xf numFmtId="4" fontId="0" fillId="0" borderId="31" xfId="0" applyNumberFormat="1" applyBorder="1" applyAlignment="1">
      <alignment/>
    </xf>
    <xf numFmtId="9" fontId="11" fillId="11" borderId="0" xfId="51" applyFont="1" applyFill="1" applyAlignment="1">
      <alignment/>
    </xf>
    <xf numFmtId="0" fontId="11" fillId="11" borderId="0" xfId="0" applyFont="1" applyFill="1" applyAlignment="1">
      <alignment/>
    </xf>
    <xf numFmtId="9" fontId="11" fillId="11" borderId="0" xfId="0" applyNumberFormat="1" applyFont="1" applyFill="1" applyAlignment="1">
      <alignment/>
    </xf>
    <xf numFmtId="0" fontId="0" fillId="21" borderId="32" xfId="0" applyFill="1" applyBorder="1" applyAlignment="1">
      <alignment/>
    </xf>
    <xf numFmtId="9" fontId="0" fillId="21" borderId="32" xfId="0" applyNumberFormat="1" applyFill="1" applyBorder="1" applyAlignment="1">
      <alignment/>
    </xf>
    <xf numFmtId="0" fontId="0" fillId="21" borderId="10" xfId="0" applyFill="1" applyBorder="1" applyAlignment="1">
      <alignment/>
    </xf>
    <xf numFmtId="0" fontId="0" fillId="21" borderId="10" xfId="0" applyFill="1" applyBorder="1" applyAlignment="1">
      <alignment wrapText="1"/>
    </xf>
    <xf numFmtId="0" fontId="0" fillId="21" borderId="10" xfId="0" applyFill="1" applyBorder="1" applyAlignment="1">
      <alignment horizontal="center" wrapText="1"/>
    </xf>
    <xf numFmtId="0" fontId="0" fillId="21" borderId="10" xfId="0" applyFill="1" applyBorder="1" applyAlignment="1">
      <alignment horizontal="center"/>
    </xf>
    <xf numFmtId="0" fontId="0" fillId="21" borderId="10" xfId="0" applyFill="1" applyBorder="1" applyAlignment="1">
      <alignment horizontal="right"/>
    </xf>
    <xf numFmtId="0" fontId="0" fillId="4" borderId="0" xfId="0" applyFill="1" applyAlignment="1">
      <alignment horizontal="right"/>
    </xf>
    <xf numFmtId="0" fontId="0" fillId="4" borderId="31" xfId="0" applyFill="1" applyBorder="1" applyAlignment="1">
      <alignment horizontal="right"/>
    </xf>
    <xf numFmtId="0" fontId="0" fillId="21" borderId="0" xfId="0" applyFill="1" applyAlignment="1">
      <alignment horizontal="right"/>
    </xf>
    <xf numFmtId="0" fontId="0" fillId="21" borderId="31" xfId="0" applyFill="1" applyBorder="1" applyAlignment="1">
      <alignment horizontal="righ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164" fontId="0" fillId="0" borderId="25" xfId="0" applyNumberFormat="1" applyBorder="1" applyAlignment="1">
      <alignment/>
    </xf>
    <xf numFmtId="164" fontId="0" fillId="0" borderId="26" xfId="0" applyNumberFormat="1" applyBorder="1" applyAlignment="1">
      <alignment/>
    </xf>
    <xf numFmtId="164" fontId="0" fillId="0" borderId="13" xfId="0" applyNumberFormat="1" applyBorder="1" applyAlignment="1">
      <alignment/>
    </xf>
    <xf numFmtId="4" fontId="0" fillId="0" borderId="14" xfId="0" applyNumberFormat="1" applyBorder="1" applyAlignment="1">
      <alignment/>
    </xf>
    <xf numFmtId="4" fontId="0" fillId="0" borderId="36" xfId="0" applyNumberFormat="1" applyBorder="1" applyAlignment="1">
      <alignment/>
    </xf>
    <xf numFmtId="164" fontId="0" fillId="0" borderId="14" xfId="0" applyNumberFormat="1" applyBorder="1" applyAlignment="1">
      <alignment/>
    </xf>
    <xf numFmtId="164" fontId="0" fillId="0" borderId="36" xfId="0" applyNumberFormat="1" applyBorder="1" applyAlignment="1">
      <alignment/>
    </xf>
    <xf numFmtId="164" fontId="0" fillId="0" borderId="29" xfId="0" applyNumberFormat="1" applyBorder="1" applyAlignment="1">
      <alignment/>
    </xf>
    <xf numFmtId="164" fontId="0" fillId="0" borderId="30" xfId="0" applyNumberFormat="1" applyBorder="1" applyAlignment="1">
      <alignment/>
    </xf>
    <xf numFmtId="164" fontId="0" fillId="0" borderId="37" xfId="0" applyNumberFormat="1" applyBorder="1" applyAlignment="1">
      <alignment/>
    </xf>
    <xf numFmtId="164" fontId="0" fillId="0" borderId="38" xfId="0" applyNumberFormat="1" applyBorder="1" applyAlignment="1">
      <alignment/>
    </xf>
    <xf numFmtId="0" fontId="0" fillId="0" borderId="0" xfId="53">
      <alignment/>
      <protection/>
    </xf>
    <xf numFmtId="0" fontId="1" fillId="11" borderId="10" xfId="0" applyFont="1" applyFill="1" applyBorder="1" applyAlignment="1">
      <alignment horizontal="center" vertical="center"/>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7" xfId="0" applyFont="1" applyBorder="1" applyAlignment="1">
      <alignment horizontal="left" vertical="center" wrapText="1"/>
    </xf>
    <xf numFmtId="0" fontId="0" fillId="0" borderId="10" xfId="0" applyBorder="1" applyAlignment="1">
      <alignment horizontal="left"/>
    </xf>
    <xf numFmtId="0" fontId="0" fillId="0" borderId="10" xfId="53" applyBorder="1">
      <alignment/>
      <protection/>
    </xf>
    <xf numFmtId="0" fontId="1" fillId="0" borderId="10" xfId="53" applyFont="1" applyBorder="1">
      <alignment/>
      <protection/>
    </xf>
    <xf numFmtId="0" fontId="1" fillId="0" borderId="32" xfId="53" applyFont="1" applyBorder="1" applyAlignment="1">
      <alignment horizontal="center" vertical="center" wrapText="1"/>
      <protection/>
    </xf>
    <xf numFmtId="0" fontId="6" fillId="27" borderId="0" xfId="53" applyFont="1" applyFill="1">
      <alignment/>
      <protection/>
    </xf>
    <xf numFmtId="0" fontId="30" fillId="27" borderId="0" xfId="53" applyFont="1" applyFill="1">
      <alignment/>
      <protection/>
    </xf>
    <xf numFmtId="0" fontId="2" fillId="0" borderId="41" xfId="53" applyFont="1" applyBorder="1" applyAlignment="1">
      <alignment horizontal="center"/>
      <protection/>
    </xf>
    <xf numFmtId="0" fontId="2" fillId="0" borderId="42" xfId="53" applyFont="1" applyBorder="1" applyAlignment="1">
      <alignment horizontal="center"/>
      <protection/>
    </xf>
    <xf numFmtId="0" fontId="2" fillId="0" borderId="43" xfId="53" applyFont="1" applyBorder="1" applyAlignment="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numFmt numFmtId="4" formatCode="#,##0.00"/>
      <border/>
    </dxf>
    <dxf>
      <numFmt numFmtId="164" formatCode="0.0%"/>
      <border/>
    </dxf>
    <dxf>
      <alignment horizontal="right" readingOrder="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8</xdr:row>
      <xdr:rowOff>95250</xdr:rowOff>
    </xdr:from>
    <xdr:to>
      <xdr:col>5</xdr:col>
      <xdr:colOff>285750</xdr:colOff>
      <xdr:row>14</xdr:row>
      <xdr:rowOff>76200</xdr:rowOff>
    </xdr:to>
    <xdr:sp>
      <xdr:nvSpPr>
        <xdr:cNvPr id="1" name="AutoShape 2"/>
        <xdr:cNvSpPr>
          <a:spLocks/>
        </xdr:cNvSpPr>
      </xdr:nvSpPr>
      <xdr:spPr>
        <a:xfrm>
          <a:off x="1733550" y="143827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Analyse 
</a:t>
          </a:r>
          <a:r>
            <a:rPr lang="en-US" cap="none" sz="1000" b="0" i="0" u="none" baseline="0">
              <a:solidFill>
                <a:srgbClr val="000000"/>
              </a:solidFill>
              <a:latin typeface="Arial"/>
              <a:ea typeface="Arial"/>
              <a:cs typeface="Arial"/>
            </a:rPr>
            <a:t>der 
</a:t>
          </a:r>
          <a:r>
            <a:rPr lang="en-US" cap="none" sz="1000" b="0" i="0" u="none" baseline="0">
              <a:solidFill>
                <a:srgbClr val="000000"/>
              </a:solidFill>
              <a:latin typeface="Arial"/>
              <a:ea typeface="Arial"/>
              <a:cs typeface="Arial"/>
            </a:rPr>
            <a:t>Krisenursachen</a:t>
          </a:r>
        </a:p>
      </xdr:txBody>
    </xdr:sp>
    <xdr:clientData/>
  </xdr:twoCellAnchor>
  <xdr:twoCellAnchor>
    <xdr:from>
      <xdr:col>3</xdr:col>
      <xdr:colOff>171450</xdr:colOff>
      <xdr:row>1</xdr:row>
      <xdr:rowOff>123825</xdr:rowOff>
    </xdr:from>
    <xdr:to>
      <xdr:col>5</xdr:col>
      <xdr:colOff>285750</xdr:colOff>
      <xdr:row>7</xdr:row>
      <xdr:rowOff>104775</xdr:rowOff>
    </xdr:to>
    <xdr:sp>
      <xdr:nvSpPr>
        <xdr:cNvPr id="2" name="AutoShape 3"/>
        <xdr:cNvSpPr>
          <a:spLocks/>
        </xdr:cNvSpPr>
      </xdr:nvSpPr>
      <xdr:spPr>
        <a:xfrm>
          <a:off x="1733550" y="33337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Einsetzen des 
</a:t>
          </a:r>
          <a:r>
            <a:rPr lang="en-US" cap="none" sz="1000" b="0" i="0" u="none" baseline="0">
              <a:solidFill>
                <a:srgbClr val="000000"/>
              </a:solidFill>
              <a:latin typeface="Arial"/>
              <a:ea typeface="Arial"/>
              <a:cs typeface="Arial"/>
            </a:rPr>
            <a:t>engeren Sanierungsteams
</a:t>
          </a:r>
        </a:p>
      </xdr:txBody>
    </xdr:sp>
    <xdr:clientData/>
  </xdr:twoCellAnchor>
  <xdr:twoCellAnchor>
    <xdr:from>
      <xdr:col>3</xdr:col>
      <xdr:colOff>171450</xdr:colOff>
      <xdr:row>15</xdr:row>
      <xdr:rowOff>76200</xdr:rowOff>
    </xdr:from>
    <xdr:to>
      <xdr:col>5</xdr:col>
      <xdr:colOff>285750</xdr:colOff>
      <xdr:row>21</xdr:row>
      <xdr:rowOff>57150</xdr:rowOff>
    </xdr:to>
    <xdr:sp>
      <xdr:nvSpPr>
        <xdr:cNvPr id="3" name="AutoShape 4"/>
        <xdr:cNvSpPr>
          <a:spLocks/>
        </xdr:cNvSpPr>
      </xdr:nvSpPr>
      <xdr:spPr>
        <a:xfrm>
          <a:off x="1733550" y="255270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Projektmanagement (erweitertes Sanierungsteam)
</a:t>
          </a:r>
        </a:p>
      </xdr:txBody>
    </xdr:sp>
    <xdr:clientData/>
  </xdr:twoCellAnchor>
  <xdr:twoCellAnchor>
    <xdr:from>
      <xdr:col>3</xdr:col>
      <xdr:colOff>171450</xdr:colOff>
      <xdr:row>22</xdr:row>
      <xdr:rowOff>47625</xdr:rowOff>
    </xdr:from>
    <xdr:to>
      <xdr:col>5</xdr:col>
      <xdr:colOff>285750</xdr:colOff>
      <xdr:row>28</xdr:row>
      <xdr:rowOff>28575</xdr:rowOff>
    </xdr:to>
    <xdr:sp>
      <xdr:nvSpPr>
        <xdr:cNvPr id="4" name="AutoShape 5"/>
        <xdr:cNvSpPr>
          <a:spLocks/>
        </xdr:cNvSpPr>
      </xdr:nvSpPr>
      <xdr:spPr>
        <a:xfrm>
          <a:off x="1733550" y="365760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Analyse der Kundenlandschafts-kompetenzen
</a:t>
          </a:r>
        </a:p>
      </xdr:txBody>
    </xdr:sp>
    <xdr:clientData/>
  </xdr:twoCellAnchor>
  <xdr:twoCellAnchor>
    <xdr:from>
      <xdr:col>1</xdr:col>
      <xdr:colOff>0</xdr:colOff>
      <xdr:row>22</xdr:row>
      <xdr:rowOff>47625</xdr:rowOff>
    </xdr:from>
    <xdr:to>
      <xdr:col>3</xdr:col>
      <xdr:colOff>114300</xdr:colOff>
      <xdr:row>28</xdr:row>
      <xdr:rowOff>28575</xdr:rowOff>
    </xdr:to>
    <xdr:sp>
      <xdr:nvSpPr>
        <xdr:cNvPr id="5" name="AutoShape 6"/>
        <xdr:cNvSpPr>
          <a:spLocks/>
        </xdr:cNvSpPr>
      </xdr:nvSpPr>
      <xdr:spPr>
        <a:xfrm>
          <a:off x="38100" y="365760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Analyse der Umfeld - Kompetenzen (externen Lösungskompetenzen)
</a:t>
          </a:r>
        </a:p>
      </xdr:txBody>
    </xdr:sp>
    <xdr:clientData/>
  </xdr:twoCellAnchor>
  <xdr:twoCellAnchor>
    <xdr:from>
      <xdr:col>5</xdr:col>
      <xdr:colOff>342900</xdr:colOff>
      <xdr:row>22</xdr:row>
      <xdr:rowOff>47625</xdr:rowOff>
    </xdr:from>
    <xdr:to>
      <xdr:col>7</xdr:col>
      <xdr:colOff>457200</xdr:colOff>
      <xdr:row>28</xdr:row>
      <xdr:rowOff>28575</xdr:rowOff>
    </xdr:to>
    <xdr:sp>
      <xdr:nvSpPr>
        <xdr:cNvPr id="6" name="AutoShape 7"/>
        <xdr:cNvSpPr>
          <a:spLocks/>
        </xdr:cNvSpPr>
      </xdr:nvSpPr>
      <xdr:spPr>
        <a:xfrm>
          <a:off x="3429000" y="365760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Analyse der inneren Kompetenzen
</a:t>
          </a:r>
        </a:p>
      </xdr:txBody>
    </xdr:sp>
    <xdr:clientData/>
  </xdr:twoCellAnchor>
  <xdr:twoCellAnchor>
    <xdr:from>
      <xdr:col>1</xdr:col>
      <xdr:colOff>0</xdr:colOff>
      <xdr:row>28</xdr:row>
      <xdr:rowOff>66675</xdr:rowOff>
    </xdr:from>
    <xdr:to>
      <xdr:col>7</xdr:col>
      <xdr:colOff>457200</xdr:colOff>
      <xdr:row>31</xdr:row>
      <xdr:rowOff>95250</xdr:rowOff>
    </xdr:to>
    <xdr:sp>
      <xdr:nvSpPr>
        <xdr:cNvPr id="7" name="AutoShape 9"/>
        <xdr:cNvSpPr>
          <a:spLocks/>
        </xdr:cNvSpPr>
      </xdr:nvSpPr>
      <xdr:spPr>
        <a:xfrm>
          <a:off x="38100" y="4648200"/>
          <a:ext cx="502920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auf Unternehmens- und Wirkungsfeld-/Geschäftsfeld-Ebene
</a:t>
          </a:r>
        </a:p>
      </xdr:txBody>
    </xdr:sp>
    <xdr:clientData/>
  </xdr:twoCellAnchor>
  <xdr:twoCellAnchor>
    <xdr:from>
      <xdr:col>3</xdr:col>
      <xdr:colOff>180975</xdr:colOff>
      <xdr:row>32</xdr:row>
      <xdr:rowOff>57150</xdr:rowOff>
    </xdr:from>
    <xdr:to>
      <xdr:col>5</xdr:col>
      <xdr:colOff>295275</xdr:colOff>
      <xdr:row>38</xdr:row>
      <xdr:rowOff>38100</xdr:rowOff>
    </xdr:to>
    <xdr:sp>
      <xdr:nvSpPr>
        <xdr:cNvPr id="8" name="AutoShape 10"/>
        <xdr:cNvSpPr>
          <a:spLocks/>
        </xdr:cNvSpPr>
      </xdr:nvSpPr>
      <xdr:spPr>
        <a:xfrm>
          <a:off x="1743075" y="528637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Lösungssuche</a:t>
          </a:r>
        </a:p>
      </xdr:txBody>
    </xdr:sp>
    <xdr:clientData/>
  </xdr:twoCellAnchor>
  <xdr:twoCellAnchor>
    <xdr:from>
      <xdr:col>3</xdr:col>
      <xdr:colOff>171450</xdr:colOff>
      <xdr:row>39</xdr:row>
      <xdr:rowOff>19050</xdr:rowOff>
    </xdr:from>
    <xdr:to>
      <xdr:col>5</xdr:col>
      <xdr:colOff>285750</xdr:colOff>
      <xdr:row>45</xdr:row>
      <xdr:rowOff>0</xdr:rowOff>
    </xdr:to>
    <xdr:sp>
      <xdr:nvSpPr>
        <xdr:cNvPr id="9" name="AutoShape 11"/>
        <xdr:cNvSpPr>
          <a:spLocks/>
        </xdr:cNvSpPr>
      </xdr:nvSpPr>
      <xdr:spPr>
        <a:xfrm>
          <a:off x="1733550" y="638175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Vorläufige Strategie Konzeption (Feed - forward Strategie)</a:t>
          </a:r>
        </a:p>
      </xdr:txBody>
    </xdr:sp>
    <xdr:clientData/>
  </xdr:twoCellAnchor>
  <xdr:twoCellAnchor>
    <xdr:from>
      <xdr:col>3</xdr:col>
      <xdr:colOff>171450</xdr:colOff>
      <xdr:row>46</xdr:row>
      <xdr:rowOff>0</xdr:rowOff>
    </xdr:from>
    <xdr:to>
      <xdr:col>5</xdr:col>
      <xdr:colOff>285750</xdr:colOff>
      <xdr:row>51</xdr:row>
      <xdr:rowOff>142875</xdr:rowOff>
    </xdr:to>
    <xdr:sp>
      <xdr:nvSpPr>
        <xdr:cNvPr id="10" name="AutoShape 12"/>
        <xdr:cNvSpPr>
          <a:spLocks/>
        </xdr:cNvSpPr>
      </xdr:nvSpPr>
      <xdr:spPr>
        <a:xfrm>
          <a:off x="1733550" y="749617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Beweissuche, Störungsanalyse und Ressourcensicherung</a:t>
          </a:r>
        </a:p>
      </xdr:txBody>
    </xdr:sp>
    <xdr:clientData/>
  </xdr:twoCellAnchor>
  <xdr:twoCellAnchor>
    <xdr:from>
      <xdr:col>3</xdr:col>
      <xdr:colOff>171450</xdr:colOff>
      <xdr:row>52</xdr:row>
      <xdr:rowOff>152400</xdr:rowOff>
    </xdr:from>
    <xdr:to>
      <xdr:col>5</xdr:col>
      <xdr:colOff>285750</xdr:colOff>
      <xdr:row>58</xdr:row>
      <xdr:rowOff>133350</xdr:rowOff>
    </xdr:to>
    <xdr:sp>
      <xdr:nvSpPr>
        <xdr:cNvPr id="11" name="AutoShape 13"/>
        <xdr:cNvSpPr>
          <a:spLocks/>
        </xdr:cNvSpPr>
      </xdr:nvSpPr>
      <xdr:spPr>
        <a:xfrm>
          <a:off x="1733550" y="862012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festgelegte 
</a:t>
          </a:r>
          <a:r>
            <a:rPr lang="en-US" cap="none" sz="1000" b="0" i="0" u="none" baseline="0">
              <a:solidFill>
                <a:srgbClr val="000000"/>
              </a:solidFill>
              <a:latin typeface="Arial"/>
              <a:ea typeface="Arial"/>
              <a:cs typeface="Arial"/>
            </a:rPr>
            <a:t>Strategie</a:t>
          </a:r>
        </a:p>
      </xdr:txBody>
    </xdr:sp>
    <xdr:clientData/>
  </xdr:twoCellAnchor>
  <xdr:twoCellAnchor>
    <xdr:from>
      <xdr:col>3</xdr:col>
      <xdr:colOff>171450</xdr:colOff>
      <xdr:row>59</xdr:row>
      <xdr:rowOff>133350</xdr:rowOff>
    </xdr:from>
    <xdr:to>
      <xdr:col>5</xdr:col>
      <xdr:colOff>285750</xdr:colOff>
      <xdr:row>65</xdr:row>
      <xdr:rowOff>114300</xdr:rowOff>
    </xdr:to>
    <xdr:sp>
      <xdr:nvSpPr>
        <xdr:cNvPr id="12" name="AutoShape 14"/>
        <xdr:cNvSpPr>
          <a:spLocks/>
        </xdr:cNvSpPr>
      </xdr:nvSpPr>
      <xdr:spPr>
        <a:xfrm>
          <a:off x="1733550" y="973455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Projektmanagement, Priorisierung, 
</a:t>
          </a:r>
          <a:r>
            <a:rPr lang="en-US" cap="none" sz="1000" b="0" i="0" u="none" baseline="0">
              <a:solidFill>
                <a:srgbClr val="000000"/>
              </a:solidFill>
              <a:latin typeface="Arial"/>
              <a:ea typeface="Arial"/>
              <a:cs typeface="Arial"/>
            </a:rPr>
            <a:t>Umsetzungs-steuerung (MIS, Controlling, BSC)
</a:t>
          </a:r>
        </a:p>
      </xdr:txBody>
    </xdr:sp>
    <xdr:clientData/>
  </xdr:twoCellAnchor>
  <xdr:twoCellAnchor>
    <xdr:from>
      <xdr:col>1</xdr:col>
      <xdr:colOff>0</xdr:colOff>
      <xdr:row>59</xdr:row>
      <xdr:rowOff>142875</xdr:rowOff>
    </xdr:from>
    <xdr:to>
      <xdr:col>3</xdr:col>
      <xdr:colOff>114300</xdr:colOff>
      <xdr:row>65</xdr:row>
      <xdr:rowOff>123825</xdr:rowOff>
    </xdr:to>
    <xdr:sp>
      <xdr:nvSpPr>
        <xdr:cNvPr id="13" name="AutoShape 15"/>
        <xdr:cNvSpPr>
          <a:spLocks/>
        </xdr:cNvSpPr>
      </xdr:nvSpPr>
      <xdr:spPr>
        <a:xfrm>
          <a:off x="38100" y="9744075"/>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Strategie-Programm</a:t>
          </a:r>
        </a:p>
      </xdr:txBody>
    </xdr:sp>
    <xdr:clientData/>
  </xdr:twoCellAnchor>
  <xdr:twoCellAnchor>
    <xdr:from>
      <xdr:col>5</xdr:col>
      <xdr:colOff>342900</xdr:colOff>
      <xdr:row>59</xdr:row>
      <xdr:rowOff>133350</xdr:rowOff>
    </xdr:from>
    <xdr:to>
      <xdr:col>7</xdr:col>
      <xdr:colOff>457200</xdr:colOff>
      <xdr:row>65</xdr:row>
      <xdr:rowOff>114300</xdr:rowOff>
    </xdr:to>
    <xdr:sp>
      <xdr:nvSpPr>
        <xdr:cNvPr id="14" name="AutoShape 16"/>
        <xdr:cNvSpPr>
          <a:spLocks/>
        </xdr:cNvSpPr>
      </xdr:nvSpPr>
      <xdr:spPr>
        <a:xfrm>
          <a:off x="3429000" y="9734550"/>
          <a:ext cx="163830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Kommunikation 
</a:t>
          </a:r>
          <a:r>
            <a:rPr lang="en-US" cap="none" sz="1000" b="0" i="0" u="none" baseline="0">
              <a:solidFill>
                <a:srgbClr val="000000"/>
              </a:solidFill>
              <a:latin typeface="Arial"/>
              <a:ea typeface="Arial"/>
              <a:cs typeface="Arial"/>
            </a:rPr>
            <a:t>intern und extern</a:t>
          </a:r>
        </a:p>
      </xdr:txBody>
    </xdr:sp>
    <xdr:clientData/>
  </xdr:twoCellAnchor>
  <xdr:twoCellAnchor>
    <xdr:from>
      <xdr:col>1</xdr:col>
      <xdr:colOff>0</xdr:colOff>
      <xdr:row>66</xdr:row>
      <xdr:rowOff>19050</xdr:rowOff>
    </xdr:from>
    <xdr:to>
      <xdr:col>7</xdr:col>
      <xdr:colOff>457200</xdr:colOff>
      <xdr:row>69</xdr:row>
      <xdr:rowOff>47625</xdr:rowOff>
    </xdr:to>
    <xdr:sp>
      <xdr:nvSpPr>
        <xdr:cNvPr id="15" name="AutoShape 17"/>
        <xdr:cNvSpPr>
          <a:spLocks/>
        </xdr:cNvSpPr>
      </xdr:nvSpPr>
      <xdr:spPr>
        <a:xfrm>
          <a:off x="38100" y="10753725"/>
          <a:ext cx="502920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Aufrechterhaltung des strategischen Managements
</a:t>
          </a:r>
        </a:p>
      </xdr:txBody>
    </xdr:sp>
    <xdr:clientData/>
  </xdr:twoCellAnchor>
  <xdr:twoCellAnchor>
    <xdr:from>
      <xdr:col>4</xdr:col>
      <xdr:colOff>228600</xdr:colOff>
      <xdr:row>7</xdr:row>
      <xdr:rowOff>104775</xdr:rowOff>
    </xdr:from>
    <xdr:to>
      <xdr:col>4</xdr:col>
      <xdr:colOff>228600</xdr:colOff>
      <xdr:row>8</xdr:row>
      <xdr:rowOff>95250</xdr:rowOff>
    </xdr:to>
    <xdr:sp>
      <xdr:nvSpPr>
        <xdr:cNvPr id="16" name="AutoShape 18"/>
        <xdr:cNvSpPr>
          <a:spLocks/>
        </xdr:cNvSpPr>
      </xdr:nvSpPr>
      <xdr:spPr>
        <a:xfrm>
          <a:off x="2552700" y="1285875"/>
          <a:ext cx="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14</xdr:row>
      <xdr:rowOff>76200</xdr:rowOff>
    </xdr:from>
    <xdr:to>
      <xdr:col>4</xdr:col>
      <xdr:colOff>228600</xdr:colOff>
      <xdr:row>15</xdr:row>
      <xdr:rowOff>76200</xdr:rowOff>
    </xdr:to>
    <xdr:sp>
      <xdr:nvSpPr>
        <xdr:cNvPr id="17" name="AutoShape 19"/>
        <xdr:cNvSpPr>
          <a:spLocks/>
        </xdr:cNvSpPr>
      </xdr:nvSpPr>
      <xdr:spPr>
        <a:xfrm>
          <a:off x="2552700" y="2390775"/>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21</xdr:row>
      <xdr:rowOff>57150</xdr:rowOff>
    </xdr:from>
    <xdr:to>
      <xdr:col>4</xdr:col>
      <xdr:colOff>228600</xdr:colOff>
      <xdr:row>22</xdr:row>
      <xdr:rowOff>47625</xdr:rowOff>
    </xdr:to>
    <xdr:sp>
      <xdr:nvSpPr>
        <xdr:cNvPr id="18" name="AutoShape 20"/>
        <xdr:cNvSpPr>
          <a:spLocks/>
        </xdr:cNvSpPr>
      </xdr:nvSpPr>
      <xdr:spPr>
        <a:xfrm>
          <a:off x="2552700" y="3505200"/>
          <a:ext cx="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21</xdr:row>
      <xdr:rowOff>57150</xdr:rowOff>
    </xdr:from>
    <xdr:to>
      <xdr:col>4</xdr:col>
      <xdr:colOff>228600</xdr:colOff>
      <xdr:row>22</xdr:row>
      <xdr:rowOff>47625</xdr:rowOff>
    </xdr:to>
    <xdr:sp>
      <xdr:nvSpPr>
        <xdr:cNvPr id="19" name="AutoShape 21"/>
        <xdr:cNvSpPr>
          <a:spLocks/>
        </xdr:cNvSpPr>
      </xdr:nvSpPr>
      <xdr:spPr>
        <a:xfrm flipH="1">
          <a:off x="857250" y="3505200"/>
          <a:ext cx="169545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21</xdr:row>
      <xdr:rowOff>57150</xdr:rowOff>
    </xdr:from>
    <xdr:to>
      <xdr:col>6</xdr:col>
      <xdr:colOff>400050</xdr:colOff>
      <xdr:row>22</xdr:row>
      <xdr:rowOff>47625</xdr:rowOff>
    </xdr:to>
    <xdr:sp>
      <xdr:nvSpPr>
        <xdr:cNvPr id="20" name="AutoShape 22"/>
        <xdr:cNvSpPr>
          <a:spLocks/>
        </xdr:cNvSpPr>
      </xdr:nvSpPr>
      <xdr:spPr>
        <a:xfrm>
          <a:off x="2552700" y="3505200"/>
          <a:ext cx="169545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31</xdr:row>
      <xdr:rowOff>95250</xdr:rowOff>
    </xdr:from>
    <xdr:to>
      <xdr:col>4</xdr:col>
      <xdr:colOff>238125</xdr:colOff>
      <xdr:row>32</xdr:row>
      <xdr:rowOff>57150</xdr:rowOff>
    </xdr:to>
    <xdr:sp>
      <xdr:nvSpPr>
        <xdr:cNvPr id="21" name="AutoShape 23"/>
        <xdr:cNvSpPr>
          <a:spLocks/>
        </xdr:cNvSpPr>
      </xdr:nvSpPr>
      <xdr:spPr>
        <a:xfrm>
          <a:off x="2552700" y="5162550"/>
          <a:ext cx="9525" cy="123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38</xdr:row>
      <xdr:rowOff>38100</xdr:rowOff>
    </xdr:from>
    <xdr:to>
      <xdr:col>4</xdr:col>
      <xdr:colOff>238125</xdr:colOff>
      <xdr:row>39</xdr:row>
      <xdr:rowOff>19050</xdr:rowOff>
    </xdr:to>
    <xdr:sp>
      <xdr:nvSpPr>
        <xdr:cNvPr id="22" name="AutoShape 24"/>
        <xdr:cNvSpPr>
          <a:spLocks/>
        </xdr:cNvSpPr>
      </xdr:nvSpPr>
      <xdr:spPr>
        <a:xfrm flipH="1">
          <a:off x="2552700" y="6238875"/>
          <a:ext cx="9525"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45</xdr:row>
      <xdr:rowOff>0</xdr:rowOff>
    </xdr:from>
    <xdr:to>
      <xdr:col>4</xdr:col>
      <xdr:colOff>228600</xdr:colOff>
      <xdr:row>46</xdr:row>
      <xdr:rowOff>0</xdr:rowOff>
    </xdr:to>
    <xdr:sp>
      <xdr:nvSpPr>
        <xdr:cNvPr id="23" name="AutoShape 25"/>
        <xdr:cNvSpPr>
          <a:spLocks/>
        </xdr:cNvSpPr>
      </xdr:nvSpPr>
      <xdr:spPr>
        <a:xfrm>
          <a:off x="2552700" y="7334250"/>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51</xdr:row>
      <xdr:rowOff>142875</xdr:rowOff>
    </xdr:from>
    <xdr:to>
      <xdr:col>4</xdr:col>
      <xdr:colOff>228600</xdr:colOff>
      <xdr:row>52</xdr:row>
      <xdr:rowOff>152400</xdr:rowOff>
    </xdr:to>
    <xdr:sp>
      <xdr:nvSpPr>
        <xdr:cNvPr id="24" name="AutoShape 26"/>
        <xdr:cNvSpPr>
          <a:spLocks/>
        </xdr:cNvSpPr>
      </xdr:nvSpPr>
      <xdr:spPr>
        <a:xfrm>
          <a:off x="2552700" y="8448675"/>
          <a:ext cx="0"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58</xdr:row>
      <xdr:rowOff>133350</xdr:rowOff>
    </xdr:from>
    <xdr:to>
      <xdr:col>4</xdr:col>
      <xdr:colOff>228600</xdr:colOff>
      <xdr:row>59</xdr:row>
      <xdr:rowOff>142875</xdr:rowOff>
    </xdr:to>
    <xdr:sp>
      <xdr:nvSpPr>
        <xdr:cNvPr id="25" name="AutoShape 27"/>
        <xdr:cNvSpPr>
          <a:spLocks/>
        </xdr:cNvSpPr>
      </xdr:nvSpPr>
      <xdr:spPr>
        <a:xfrm flipH="1">
          <a:off x="857250" y="9572625"/>
          <a:ext cx="1695450"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58</xdr:row>
      <xdr:rowOff>133350</xdr:rowOff>
    </xdr:from>
    <xdr:to>
      <xdr:col>4</xdr:col>
      <xdr:colOff>228600</xdr:colOff>
      <xdr:row>59</xdr:row>
      <xdr:rowOff>133350</xdr:rowOff>
    </xdr:to>
    <xdr:sp>
      <xdr:nvSpPr>
        <xdr:cNvPr id="26" name="AutoShape 29"/>
        <xdr:cNvSpPr>
          <a:spLocks/>
        </xdr:cNvSpPr>
      </xdr:nvSpPr>
      <xdr:spPr>
        <a:xfrm>
          <a:off x="2552700" y="9572625"/>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58</xdr:row>
      <xdr:rowOff>133350</xdr:rowOff>
    </xdr:from>
    <xdr:to>
      <xdr:col>6</xdr:col>
      <xdr:colOff>400050</xdr:colOff>
      <xdr:row>59</xdr:row>
      <xdr:rowOff>133350</xdr:rowOff>
    </xdr:to>
    <xdr:sp>
      <xdr:nvSpPr>
        <xdr:cNvPr id="27" name="AutoShape 30"/>
        <xdr:cNvSpPr>
          <a:spLocks/>
        </xdr:cNvSpPr>
      </xdr:nvSpPr>
      <xdr:spPr>
        <a:xfrm>
          <a:off x="2552700" y="9572625"/>
          <a:ext cx="169545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35</xdr:row>
      <xdr:rowOff>47625</xdr:rowOff>
    </xdr:from>
    <xdr:to>
      <xdr:col>5</xdr:col>
      <xdr:colOff>295275</xdr:colOff>
      <xdr:row>48</xdr:row>
      <xdr:rowOff>152400</xdr:rowOff>
    </xdr:to>
    <xdr:sp>
      <xdr:nvSpPr>
        <xdr:cNvPr id="28" name="AutoShape 31"/>
        <xdr:cNvSpPr>
          <a:spLocks/>
        </xdr:cNvSpPr>
      </xdr:nvSpPr>
      <xdr:spPr>
        <a:xfrm flipV="1">
          <a:off x="3371850" y="5762625"/>
          <a:ext cx="9525" cy="2209800"/>
        </a:xfrm>
        <a:prstGeom prst="bentConnector3">
          <a:avLst>
            <a:gd name="adj" fmla="val 25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18</xdr:row>
      <xdr:rowOff>66675</xdr:rowOff>
    </xdr:from>
    <xdr:to>
      <xdr:col>7</xdr:col>
      <xdr:colOff>457200</xdr:colOff>
      <xdr:row>67</xdr:row>
      <xdr:rowOff>114300</xdr:rowOff>
    </xdr:to>
    <xdr:sp>
      <xdr:nvSpPr>
        <xdr:cNvPr id="29" name="AutoShape 32"/>
        <xdr:cNvSpPr>
          <a:spLocks/>
        </xdr:cNvSpPr>
      </xdr:nvSpPr>
      <xdr:spPr>
        <a:xfrm flipH="1" flipV="1">
          <a:off x="3371850" y="3028950"/>
          <a:ext cx="1695450" cy="7981950"/>
        </a:xfrm>
        <a:prstGeom prst="bentConnector3">
          <a:avLst>
            <a:gd name="adj" fmla="val -1348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Harald%20Sch&#252;tzinger\Eigene%20Dateien\Orange%20Cosmos\Beratung\Beratung%20aktiv%20in%20Arbeit\Sanierung\Strategie%208%20Schritte%20KMU%20V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bersicht"/>
      <sheetName val="Datenblatt"/>
      <sheetName val="Ergebnisse"/>
      <sheetName val="SWOT"/>
      <sheetName val="Feed Forward Strategie"/>
      <sheetName val="Geschäftsfeldeinteilung"/>
      <sheetName val="Erwartung indirekte Kunden"/>
      <sheetName val="Erwartung direkte Kunden"/>
      <sheetName val="Wirkungsfelduntersuchung"/>
      <sheetName val="Strategie"/>
      <sheetName val="Strategieprinzipien"/>
      <sheetName val="Strategieprogramm"/>
      <sheetName val="Umsetzungsbegleitung"/>
    </sheetNames>
    <sheetDataSet>
      <sheetData sheetId="3">
        <row r="4">
          <cell r="C4">
            <v>-2.5</v>
          </cell>
          <cell r="F4">
            <v>1</v>
          </cell>
        </row>
        <row r="5">
          <cell r="C5">
            <v>2</v>
          </cell>
          <cell r="F5">
            <v>2</v>
          </cell>
        </row>
        <row r="6">
          <cell r="C6">
            <v>1</v>
          </cell>
          <cell r="F6">
            <v>3</v>
          </cell>
        </row>
        <row r="7">
          <cell r="C7">
            <v>-0.5</v>
          </cell>
          <cell r="F7">
            <v>4</v>
          </cell>
        </row>
        <row r="8">
          <cell r="C8">
            <v>-1</v>
          </cell>
          <cell r="F8">
            <v>5</v>
          </cell>
        </row>
        <row r="9">
          <cell r="C9">
            <v>1.5</v>
          </cell>
          <cell r="F9">
            <v>6</v>
          </cell>
        </row>
        <row r="10">
          <cell r="C10">
            <v>-1</v>
          </cell>
          <cell r="F10">
            <v>7</v>
          </cell>
        </row>
        <row r="11">
          <cell r="C11">
            <v>0</v>
          </cell>
          <cell r="F11">
            <v>8</v>
          </cell>
        </row>
        <row r="12">
          <cell r="C12">
            <v>-1</v>
          </cell>
          <cell r="F12">
            <v>9</v>
          </cell>
        </row>
        <row r="13">
          <cell r="C13">
            <v>-1</v>
          </cell>
          <cell r="F13">
            <v>10</v>
          </cell>
        </row>
        <row r="20">
          <cell r="C20">
            <v>2</v>
          </cell>
        </row>
        <row r="21">
          <cell r="C21">
            <v>2</v>
          </cell>
        </row>
        <row r="22">
          <cell r="C22">
            <v>0</v>
          </cell>
        </row>
        <row r="23">
          <cell r="C23">
            <v>-1</v>
          </cell>
        </row>
        <row r="24">
          <cell r="C24">
            <v>1</v>
          </cell>
        </row>
        <row r="25">
          <cell r="C25">
            <v>-2</v>
          </cell>
        </row>
        <row r="26">
          <cell r="C26">
            <v>1.5</v>
          </cell>
        </row>
        <row r="27">
          <cell r="C27">
            <v>1.5</v>
          </cell>
        </row>
        <row r="28">
          <cell r="C28">
            <v>0.5</v>
          </cell>
        </row>
        <row r="29">
          <cell r="C29">
            <v>-1.5</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M30" sheet="Analyse GF"/>
  </cacheSource>
  <cacheFields count="14">
    <cacheField name="Auftrag">
      <sharedItems containsSemiMixedTypes="0" containsString="0" containsMixedTypes="0" containsNumber="1" containsInteger="1" count="26">
        <n v="1"/>
        <n v="2"/>
        <n v="3"/>
        <n v="4"/>
        <n v="5"/>
        <n v="6"/>
        <n v="7"/>
        <n v="8"/>
        <n v="9"/>
        <n v="10"/>
        <n v="11"/>
        <n v="12"/>
        <n v="13"/>
        <n v="14"/>
        <n v="15"/>
        <n v="16"/>
        <n v="17"/>
        <n v="18"/>
        <n v="19"/>
        <n v="20"/>
        <n v="21"/>
        <n v="22"/>
        <n v="23"/>
        <n v="24"/>
        <n v="25"/>
        <n v="26"/>
      </sharedItems>
    </cacheField>
    <cacheField name="Produkt">
      <sharedItems containsMixedTypes="0" count="6">
        <s v="Sessel 1"/>
        <s v="Sessel 2"/>
        <s v="Tisch"/>
        <s v="Fenster"/>
        <s v="Küche"/>
        <s v="Vorzimmer"/>
      </sharedItems>
    </cacheField>
    <cacheField name="Umsatz">
      <sharedItems containsSemiMixedTypes="0" containsString="0" containsMixedTypes="0" containsNumber="1" count="21">
        <n v="3000"/>
        <n v="8000"/>
        <n v="6000"/>
        <n v="20000"/>
        <n v="19000"/>
        <n v="15000"/>
        <n v="3750"/>
        <n v="10000"/>
        <n v="7500"/>
        <n v="25000"/>
        <n v="23750"/>
        <n v="18750"/>
        <n v="12000"/>
        <n v="11400"/>
        <n v="9000"/>
        <n v="2250"/>
        <n v="4500"/>
        <n v="14250"/>
        <n v="11250"/>
        <n v="2812.5"/>
        <n v="5625"/>
      </sharedItems>
    </cacheField>
    <cacheField name="DB">
      <sharedItems containsSemiMixedTypes="0" containsString="0" containsMixedTypes="0" containsNumber="1" count="24">
        <n v="1050"/>
        <n v="2560"/>
        <n v="2400"/>
        <n v="5000"/>
        <n v="3990"/>
        <n v="3750"/>
        <n v="1312.5"/>
        <n v="3200"/>
        <n v="3000"/>
        <n v="4500"/>
        <n v="4750"/>
        <n v="4687.5"/>
        <n v="2200"/>
        <n v="4200"/>
        <n v="3192.0000000000005"/>
        <n v="3600"/>
        <n v="405"/>
        <n v="1260"/>
        <n v="1125"/>
        <n v="5250"/>
        <n v="4560"/>
        <n v="506.25"/>
        <n v="1500"/>
        <n v="1406.25"/>
      </sharedItems>
    </cacheField>
    <cacheField name="SGF">
      <sharedItems containsMixedTypes="0" count="2">
        <s v="Möbel"/>
        <s v="Bautischler"/>
      </sharedItems>
    </cacheField>
    <cacheField name="Region">
      <sharedItems containsMixedTypes="0" count="4">
        <s v="OÖ"/>
        <s v="NÖ"/>
        <s v="W"/>
        <s v="S"/>
      </sharedItems>
    </cacheField>
    <cacheField name="Zust?ndiger">
      <sharedItems containsMixedTypes="0" count="4">
        <s v="Müller"/>
        <s v="Muster"/>
        <s v="Maier"/>
        <s v="Huber"/>
      </sharedItems>
    </cacheField>
    <cacheField name="Altersgruppe">
      <sharedItems containsMixedTypes="0" count="3">
        <s v="jung"/>
        <s v="mittel"/>
        <s v="alt"/>
      </sharedItems>
    </cacheField>
    <cacheField name="Familienstand">
      <sharedItems containsMixedTypes="0" count="2">
        <s v="Ledig"/>
        <s v="Familie"/>
      </sharedItems>
    </cacheField>
    <cacheField name="Zufriedenheit">
      <sharedItems containsMixedTypes="0" count="5">
        <s v="sehr hoch"/>
        <s v="hoch"/>
        <s v="mittel"/>
        <s v="weniger"/>
        <s v="hohc"/>
      </sharedItems>
    </cacheField>
    <cacheField name="Kundenherkunft">
      <sharedItems containsMixedTypes="0" count="4">
        <s v="Empfehlung"/>
        <s v="Messe"/>
        <s v="Telefonbuch"/>
        <s v="Bekannter"/>
      </sharedItems>
    </cacheField>
    <cacheField name="Kundenwachstum">
      <sharedItems containsMixedTypes="0" count="1">
        <s v="nicht relevant"/>
      </sharedItems>
    </cacheField>
    <cacheField name="etc.">
      <sharedItems containsMixedTypes="0" count="1">
        <s v="etc."/>
      </sharedItems>
    </cacheField>
    <cacheField name="DB zu Umsatz" formula="DB/Umsatz"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OnRows="1" dataPosition="0"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14:E30" firstHeaderRow="1" firstDataRow="2" firstDataCol="2" rowPageCount="8" colPageCount="1"/>
  <pivotFields count="14">
    <pivotField axis="axisPage" compact="0" outline="0" subtotalTop="0"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Page" compact="0" outline="0" subtotalTop="0" showAll="0">
      <items count="7">
        <item x="3"/>
        <item x="4"/>
        <item x="0"/>
        <item x="1"/>
        <item x="2"/>
        <item x="5"/>
        <item t="default"/>
      </items>
    </pivotField>
    <pivotField dataField="1" compact="0" outline="0" subtotalTop="0" showAll="0" numFmtId="4"/>
    <pivotField dataField="1" compact="0" outline="0" subtotalTop="0" showAll="0" numFmtId="4"/>
    <pivotField axis="axisCol" compact="0" outline="0" subtotalTop="0" showAll="0">
      <items count="3">
        <item x="1"/>
        <item x="0"/>
        <item t="default"/>
      </items>
    </pivotField>
    <pivotField axis="axisPage" compact="0" outline="0" subtotalTop="0" showAll="0">
      <items count="5">
        <item x="1"/>
        <item x="0"/>
        <item x="3"/>
        <item x="2"/>
        <item t="default"/>
      </items>
    </pivotField>
    <pivotField axis="axisPage" compact="0" outline="0" subtotalTop="0" showAll="0">
      <items count="5">
        <item x="3"/>
        <item x="2"/>
        <item x="0"/>
        <item x="1"/>
        <item t="default"/>
      </items>
    </pivotField>
    <pivotField axis="axisPage" compact="0" outline="0" subtotalTop="0" showAll="0">
      <items count="4">
        <item x="2"/>
        <item x="0"/>
        <item x="1"/>
        <item t="default"/>
      </items>
    </pivotField>
    <pivotField axis="axisPage" compact="0" outline="0" subtotalTop="0" showAll="0">
      <items count="3">
        <item x="1"/>
        <item x="0"/>
        <item t="default"/>
      </items>
    </pivotField>
    <pivotField axis="axisPage" compact="0" outline="0" subtotalTop="0" showAll="0">
      <items count="6">
        <item x="1"/>
        <item m="1" x="4"/>
        <item x="2"/>
        <item x="0"/>
        <item x="3"/>
        <item t="default"/>
      </items>
    </pivotField>
    <pivotField axis="axisRow" compact="0" outline="0" subtotalTop="0" showAll="0">
      <items count="5">
        <item x="3"/>
        <item x="0"/>
        <item x="1"/>
        <item x="2"/>
        <item t="default"/>
      </items>
    </pivotField>
    <pivotField axis="axisPage" compact="0" outline="0" subtotalTop="0" showAll="0">
      <items count="2">
        <item x="0"/>
        <item t="default"/>
      </items>
    </pivotField>
    <pivotField compact="0" outline="0" subtotalTop="0" showAll="0"/>
    <pivotField dataField="1" compact="0" outline="0" subtotalTop="0" showAll="0" dragToRow="0" dragToCol="0" dragToPage="0"/>
  </pivotFields>
  <rowFields count="2">
    <field x="-2"/>
    <field x="10"/>
  </rowFields>
  <rowItems count="15">
    <i>
      <x/>
      <x/>
    </i>
    <i r="1">
      <x v="1"/>
    </i>
    <i r="1">
      <x v="2"/>
    </i>
    <i r="1">
      <x v="3"/>
    </i>
    <i i="1">
      <x v="1"/>
      <x/>
    </i>
    <i i="1" r="1">
      <x v="1"/>
    </i>
    <i i="1" r="1">
      <x v="2"/>
    </i>
    <i i="1" r="1">
      <x v="3"/>
    </i>
    <i i="2">
      <x v="2"/>
      <x/>
    </i>
    <i i="2" r="1">
      <x v="1"/>
    </i>
    <i i="2" r="1">
      <x v="2"/>
    </i>
    <i i="2" r="1">
      <x v="3"/>
    </i>
    <i t="grand">
      <x/>
    </i>
    <i t="grand" i="1">
      <x/>
    </i>
    <i t="grand" i="2">
      <x/>
    </i>
  </rowItems>
  <colFields count="1">
    <field x="4"/>
  </colFields>
  <colItems count="3">
    <i>
      <x/>
    </i>
    <i>
      <x v="1"/>
    </i>
    <i t="grand">
      <x/>
    </i>
  </colItems>
  <pageFields count="8">
    <pageField fld="1" hier="0"/>
    <pageField fld="5" hier="0"/>
    <pageField fld="0" hier="0"/>
    <pageField fld="6" hier="0"/>
    <pageField fld="7" hier="0"/>
    <pageField fld="8" hier="0"/>
    <pageField fld="11" hier="0"/>
    <pageField fld="9" hier="0"/>
  </pageFields>
  <dataFields count="3">
    <dataField name="Summe - Umsatz" fld="2" baseField="0" baseItem="0"/>
    <dataField name="Summe - DB" fld="3" baseField="0" baseItem="0"/>
    <dataField name="Summe - DB zu Umsatz" fld="13" baseField="0" baseItem="0" numFmtId="4"/>
  </dataFields>
  <formats count="9">
    <format dxfId="0">
      <pivotArea outline="0" fieldPosition="0"/>
    </format>
    <format dxfId="1">
      <pivotArea outline="0" fieldPosition="0">
        <references count="1">
          <reference field="4294967294" count="1">
            <x v="2"/>
          </reference>
        </references>
      </pivotArea>
    </format>
    <format dxfId="2">
      <pivotArea outline="0" fieldPosition="0" dataOnly="0" labelOnly="1">
        <references count="2">
          <reference field="4" count="1">
            <x v="1"/>
          </reference>
          <reference field="5" count="1">
            <x v="0"/>
          </reference>
        </references>
      </pivotArea>
    </format>
    <format dxfId="2">
      <pivotArea outline="0" fieldPosition="0" dataOnly="0" labelOnly="1">
        <references count="2">
          <reference field="4" count="1">
            <x v="1"/>
          </reference>
          <reference field="5" count="1">
            <x v="1"/>
          </reference>
        </references>
      </pivotArea>
    </format>
    <format dxfId="2">
      <pivotArea outline="0" fieldPosition="0" dataOnly="0" labelOnly="1">
        <references count="2">
          <reference field="4" count="1">
            <x v="1"/>
          </reference>
          <reference field="5" count="1">
            <x v="2"/>
          </reference>
        </references>
      </pivotArea>
    </format>
    <format dxfId="2">
      <pivotArea outline="0" fieldPosition="0" dataOnly="0" labelOnly="1">
        <references count="2">
          <reference field="4" count="1">
            <x v="1"/>
          </reference>
          <reference field="5" count="1">
            <x v="3"/>
          </reference>
        </references>
      </pivotArea>
    </format>
    <format dxfId="3">
      <pivotArea outline="0" fieldPosition="0">
        <references count="1">
          <reference field="4" count="0"/>
        </references>
      </pivotArea>
    </format>
    <format dxfId="3">
      <pivotArea outline="0" fieldPosition="0" dataOnly="0" labelOnly="1">
        <references count="1">
          <reference field="4" count="1">
            <x v="0"/>
          </reference>
        </references>
      </pivotArea>
    </format>
    <format dxfId="3">
      <pivotArea outline="0" fieldPosition="0" dataOnly="0" labelOnly="1">
        <references count="1">
          <reference field="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H1"/>
  <sheetViews>
    <sheetView showGridLines="0" tabSelected="1" zoomScalePageLayoutView="0" workbookViewId="0" topLeftCell="A1">
      <selection activeCell="B1" sqref="B1:H1"/>
    </sheetView>
  </sheetViews>
  <sheetFormatPr defaultColWidth="11.421875" defaultRowHeight="12.75"/>
  <cols>
    <col min="1" max="1" width="0.5625" style="108" customWidth="1"/>
    <col min="2" max="16384" width="11.421875" style="108" customWidth="1"/>
  </cols>
  <sheetData>
    <row r="1" spans="2:8" ht="16.5" thickBot="1">
      <c r="B1" s="121" t="s">
        <v>232</v>
      </c>
      <c r="C1" s="120"/>
      <c r="D1" s="120"/>
      <c r="E1" s="120"/>
      <c r="F1" s="120"/>
      <c r="G1" s="120"/>
      <c r="H1" s="119"/>
    </row>
  </sheetData>
  <sheetProtection/>
  <mergeCells count="1">
    <mergeCell ref="B1:H1"/>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1460"/>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3" width="30.7109375" style="5" customWidth="1"/>
    <col min="4" max="4" width="0.9921875" style="5" customWidth="1"/>
    <col min="5" max="5" width="7.00390625" style="7" customWidth="1"/>
    <col min="6" max="6" width="7.57421875" style="7" customWidth="1"/>
    <col min="7" max="7" width="1.1484375" style="5" customWidth="1"/>
    <col min="8" max="10" width="6.28125" style="7" customWidth="1"/>
    <col min="11" max="11" width="32.57421875" style="5" bestFit="1" customWidth="1"/>
    <col min="12" max="16384" width="11.421875" style="5" customWidth="1"/>
  </cols>
  <sheetData>
    <row r="1" spans="1:11" ht="18">
      <c r="A1" s="9" t="s">
        <v>0</v>
      </c>
      <c r="B1" s="3"/>
      <c r="C1" s="3"/>
      <c r="D1" s="3"/>
      <c r="E1" s="4"/>
      <c r="F1" s="4"/>
      <c r="G1" s="3"/>
      <c r="H1" s="4"/>
      <c r="I1" s="4"/>
      <c r="J1" s="4"/>
      <c r="K1" s="3"/>
    </row>
    <row r="2" ht="6" customHeight="1">
      <c r="A2" s="6"/>
    </row>
    <row r="3" spans="1:11" ht="33.75">
      <c r="A3" s="10" t="s">
        <v>19</v>
      </c>
      <c r="B3" s="10" t="s">
        <v>1</v>
      </c>
      <c r="C3" s="10" t="s">
        <v>2</v>
      </c>
      <c r="D3" s="11"/>
      <c r="E3" s="12" t="s">
        <v>3</v>
      </c>
      <c r="F3" s="12" t="s">
        <v>4</v>
      </c>
      <c r="G3" s="11"/>
      <c r="H3" s="13" t="s">
        <v>5</v>
      </c>
      <c r="I3" s="13" t="s">
        <v>6</v>
      </c>
      <c r="J3" s="13" t="s">
        <v>7</v>
      </c>
      <c r="K3" s="10" t="s">
        <v>8</v>
      </c>
    </row>
    <row r="4" spans="1:11" ht="25.5">
      <c r="A4" s="41" t="s">
        <v>80</v>
      </c>
      <c r="B4" s="42"/>
      <c r="C4" s="42"/>
      <c r="D4" s="42"/>
      <c r="E4" s="43"/>
      <c r="F4" s="43"/>
      <c r="G4" s="42"/>
      <c r="H4" s="43"/>
      <c r="I4" s="43"/>
      <c r="J4" s="43"/>
      <c r="K4" s="44"/>
    </row>
    <row r="5" spans="1:11" ht="25.5">
      <c r="A5" s="45" t="s">
        <v>9</v>
      </c>
      <c r="B5" s="46" t="s">
        <v>10</v>
      </c>
      <c r="C5" s="46" t="s">
        <v>11</v>
      </c>
      <c r="D5" s="46"/>
      <c r="E5" s="47"/>
      <c r="F5" s="47" t="s">
        <v>12</v>
      </c>
      <c r="G5" s="46"/>
      <c r="H5" s="47"/>
      <c r="I5" s="47" t="s">
        <v>12</v>
      </c>
      <c r="J5" s="47"/>
      <c r="K5" s="48" t="s">
        <v>18</v>
      </c>
    </row>
    <row r="6" spans="1:11" ht="38.25">
      <c r="A6" s="45" t="s">
        <v>13</v>
      </c>
      <c r="B6" s="46" t="s">
        <v>15</v>
      </c>
      <c r="C6" s="46" t="s">
        <v>16</v>
      </c>
      <c r="D6" s="46"/>
      <c r="E6" s="47"/>
      <c r="F6" s="47" t="s">
        <v>12</v>
      </c>
      <c r="G6" s="46"/>
      <c r="H6" s="47"/>
      <c r="I6" s="47" t="s">
        <v>12</v>
      </c>
      <c r="J6" s="47"/>
      <c r="K6" s="48" t="s">
        <v>17</v>
      </c>
    </row>
    <row r="7" spans="1:11" ht="38.25">
      <c r="A7" s="45"/>
      <c r="B7" s="46" t="s">
        <v>209</v>
      </c>
      <c r="C7" s="46" t="s">
        <v>208</v>
      </c>
      <c r="D7" s="46"/>
      <c r="E7" s="47" t="s">
        <v>12</v>
      </c>
      <c r="F7" s="47" t="s">
        <v>12</v>
      </c>
      <c r="G7" s="46"/>
      <c r="H7" s="47" t="s">
        <v>12</v>
      </c>
      <c r="I7" s="47"/>
      <c r="J7" s="47"/>
      <c r="K7" s="48" t="s">
        <v>14</v>
      </c>
    </row>
    <row r="8" spans="1:11" ht="63.75">
      <c r="A8" s="45" t="s">
        <v>72</v>
      </c>
      <c r="B8" s="46" t="s">
        <v>73</v>
      </c>
      <c r="C8" s="46" t="s">
        <v>207</v>
      </c>
      <c r="D8" s="46"/>
      <c r="E8" s="47" t="s">
        <v>12</v>
      </c>
      <c r="F8" s="47"/>
      <c r="G8" s="46"/>
      <c r="H8" s="47" t="s">
        <v>12</v>
      </c>
      <c r="I8" s="47" t="s">
        <v>12</v>
      </c>
      <c r="J8" s="47"/>
      <c r="K8" s="48" t="s">
        <v>74</v>
      </c>
    </row>
    <row r="9" spans="1:11" ht="51">
      <c r="A9" s="45"/>
      <c r="B9" s="46" t="s">
        <v>75</v>
      </c>
      <c r="C9" s="46" t="s">
        <v>76</v>
      </c>
      <c r="D9" s="46"/>
      <c r="E9" s="47" t="s">
        <v>12</v>
      </c>
      <c r="F9" s="47"/>
      <c r="G9" s="46"/>
      <c r="H9" s="47" t="s">
        <v>12</v>
      </c>
      <c r="I9" s="47"/>
      <c r="J9" s="47"/>
      <c r="K9" s="48" t="s">
        <v>77</v>
      </c>
    </row>
    <row r="10" spans="1:11" ht="25.5">
      <c r="A10" s="45"/>
      <c r="B10" s="46"/>
      <c r="C10" s="46" t="s">
        <v>78</v>
      </c>
      <c r="D10" s="46"/>
      <c r="E10" s="47"/>
      <c r="F10" s="47" t="s">
        <v>12</v>
      </c>
      <c r="G10" s="46"/>
      <c r="H10" s="47"/>
      <c r="I10" s="47" t="s">
        <v>12</v>
      </c>
      <c r="J10" s="47"/>
      <c r="K10" s="48" t="s">
        <v>32</v>
      </c>
    </row>
    <row r="11" spans="1:11" ht="18">
      <c r="A11" s="45" t="s">
        <v>79</v>
      </c>
      <c r="B11" s="46" t="s">
        <v>79</v>
      </c>
      <c r="C11" s="46"/>
      <c r="D11" s="46"/>
      <c r="E11" s="47"/>
      <c r="F11" s="47"/>
      <c r="G11" s="46"/>
      <c r="H11" s="47"/>
      <c r="I11" s="47"/>
      <c r="J11" s="47"/>
      <c r="K11" s="48"/>
    </row>
    <row r="12" spans="5:10" ht="18">
      <c r="E12" s="8"/>
      <c r="F12" s="8"/>
      <c r="H12" s="8"/>
      <c r="I12" s="8"/>
      <c r="J12" s="8"/>
    </row>
    <row r="13" spans="5:10" ht="18">
      <c r="E13" s="8"/>
      <c r="F13" s="8"/>
      <c r="H13" s="8"/>
      <c r="I13" s="8"/>
      <c r="J13" s="8"/>
    </row>
    <row r="14" spans="5:10" ht="18">
      <c r="E14" s="8"/>
      <c r="F14" s="8"/>
      <c r="H14" s="8"/>
      <c r="I14" s="8"/>
      <c r="J14" s="8"/>
    </row>
    <row r="15" spans="5:10" ht="18">
      <c r="E15" s="8"/>
      <c r="F15" s="8"/>
      <c r="H15" s="8"/>
      <c r="I15" s="8"/>
      <c r="J15" s="8"/>
    </row>
    <row r="16" spans="5:10" ht="18">
      <c r="E16" s="8"/>
      <c r="F16" s="8"/>
      <c r="H16" s="8"/>
      <c r="I16" s="8"/>
      <c r="J16" s="8"/>
    </row>
    <row r="17" spans="5:10" ht="18">
      <c r="E17" s="8"/>
      <c r="F17" s="8"/>
      <c r="H17" s="8"/>
      <c r="I17" s="8"/>
      <c r="J17" s="8"/>
    </row>
    <row r="18" spans="5:10" ht="18">
      <c r="E18" s="8"/>
      <c r="F18" s="8"/>
      <c r="H18" s="8"/>
      <c r="I18" s="8"/>
      <c r="J18" s="8"/>
    </row>
    <row r="19" spans="5:10" ht="18">
      <c r="E19" s="8"/>
      <c r="F19" s="8"/>
      <c r="H19" s="8"/>
      <c r="I19" s="8"/>
      <c r="J19" s="8"/>
    </row>
    <row r="20" spans="5:10" ht="18">
      <c r="E20" s="8"/>
      <c r="F20" s="8"/>
      <c r="H20" s="8"/>
      <c r="I20" s="8"/>
      <c r="J20" s="8"/>
    </row>
    <row r="21" spans="5:10" ht="18">
      <c r="E21" s="8"/>
      <c r="F21" s="8"/>
      <c r="H21" s="8"/>
      <c r="I21" s="8"/>
      <c r="J21" s="8"/>
    </row>
    <row r="22" spans="5:10" ht="18">
      <c r="E22" s="8"/>
      <c r="F22" s="8"/>
      <c r="H22" s="8"/>
      <c r="I22" s="8"/>
      <c r="J22" s="8"/>
    </row>
    <row r="23" spans="5:10" ht="18">
      <c r="E23" s="8"/>
      <c r="F23" s="8"/>
      <c r="H23" s="8"/>
      <c r="I23" s="8"/>
      <c r="J23" s="8"/>
    </row>
    <row r="24" spans="5:10" ht="18">
      <c r="E24" s="8"/>
      <c r="F24" s="8"/>
      <c r="H24" s="8"/>
      <c r="I24" s="8"/>
      <c r="J24" s="8"/>
    </row>
    <row r="25" spans="5:10" ht="18">
      <c r="E25" s="8"/>
      <c r="F25" s="8"/>
      <c r="H25" s="8"/>
      <c r="I25" s="8"/>
      <c r="J25" s="8"/>
    </row>
    <row r="26" spans="5:10" ht="18">
      <c r="E26" s="8"/>
      <c r="F26" s="8"/>
      <c r="H26" s="8"/>
      <c r="I26" s="8"/>
      <c r="J26" s="8"/>
    </row>
    <row r="27" spans="5:10" ht="18">
      <c r="E27" s="8"/>
      <c r="F27" s="8"/>
      <c r="H27" s="8"/>
      <c r="I27" s="8"/>
      <c r="J27" s="8"/>
    </row>
    <row r="28" spans="5:10" ht="18">
      <c r="E28" s="8"/>
      <c r="F28" s="8"/>
      <c r="H28" s="8"/>
      <c r="I28" s="8"/>
      <c r="J28" s="8"/>
    </row>
    <row r="29" spans="5:10" ht="18">
      <c r="E29" s="8"/>
      <c r="F29" s="8"/>
      <c r="H29" s="8"/>
      <c r="I29" s="8"/>
      <c r="J29" s="8"/>
    </row>
    <row r="30" spans="5:10" ht="18">
      <c r="E30" s="8"/>
      <c r="F30" s="8"/>
      <c r="H30" s="8"/>
      <c r="I30" s="8"/>
      <c r="J30" s="8"/>
    </row>
    <row r="31" spans="5:10" ht="18">
      <c r="E31" s="8"/>
      <c r="F31" s="8"/>
      <c r="H31" s="8"/>
      <c r="I31" s="8"/>
      <c r="J31" s="8"/>
    </row>
    <row r="32" spans="5:10" ht="18">
      <c r="E32" s="8"/>
      <c r="F32" s="8"/>
      <c r="H32" s="8"/>
      <c r="I32" s="8"/>
      <c r="J32" s="8"/>
    </row>
    <row r="33" spans="5:10" ht="18">
      <c r="E33" s="8"/>
      <c r="F33" s="8"/>
      <c r="H33" s="8"/>
      <c r="I33" s="8"/>
      <c r="J33" s="8"/>
    </row>
    <row r="34" spans="5:10" ht="18">
      <c r="E34" s="8"/>
      <c r="F34" s="8"/>
      <c r="H34" s="8"/>
      <c r="I34" s="8"/>
      <c r="J34" s="8"/>
    </row>
    <row r="35" spans="5:10" ht="18">
      <c r="E35" s="8"/>
      <c r="F35" s="8"/>
      <c r="H35" s="8"/>
      <c r="I35" s="8"/>
      <c r="J35" s="8"/>
    </row>
    <row r="36" spans="5:10" ht="18">
      <c r="E36" s="8"/>
      <c r="F36" s="8"/>
      <c r="H36" s="8"/>
      <c r="I36" s="8"/>
      <c r="J36" s="8"/>
    </row>
    <row r="37" spans="5:10" ht="18">
      <c r="E37" s="8"/>
      <c r="F37" s="8"/>
      <c r="H37" s="8"/>
      <c r="I37" s="8"/>
      <c r="J37" s="8"/>
    </row>
    <row r="38" spans="5:10" ht="18">
      <c r="E38" s="8"/>
      <c r="F38" s="8"/>
      <c r="H38" s="8"/>
      <c r="I38" s="8"/>
      <c r="J38" s="8"/>
    </row>
    <row r="39" spans="5:10" ht="18">
      <c r="E39" s="8"/>
      <c r="F39" s="8"/>
      <c r="H39" s="8"/>
      <c r="I39" s="8"/>
      <c r="J39" s="8"/>
    </row>
    <row r="40" spans="5:10" ht="18">
      <c r="E40" s="8"/>
      <c r="F40" s="8"/>
      <c r="H40" s="8"/>
      <c r="I40" s="8"/>
      <c r="J40" s="8"/>
    </row>
    <row r="41" spans="5:10" ht="18">
      <c r="E41" s="8"/>
      <c r="F41" s="8"/>
      <c r="H41" s="8"/>
      <c r="I41" s="8"/>
      <c r="J41" s="8"/>
    </row>
    <row r="42" spans="5:10" ht="18">
      <c r="E42" s="8"/>
      <c r="F42" s="8"/>
      <c r="H42" s="8"/>
      <c r="I42" s="8"/>
      <c r="J42" s="8"/>
    </row>
    <row r="43" spans="5:10" ht="18">
      <c r="E43" s="8"/>
      <c r="F43" s="8"/>
      <c r="H43" s="8"/>
      <c r="I43" s="8"/>
      <c r="J43" s="8"/>
    </row>
    <row r="44" spans="5:10" ht="18">
      <c r="E44" s="8"/>
      <c r="F44" s="8"/>
      <c r="H44" s="8"/>
      <c r="I44" s="8"/>
      <c r="J44" s="8"/>
    </row>
    <row r="45" spans="5:10" ht="18">
      <c r="E45" s="8"/>
      <c r="F45" s="8"/>
      <c r="H45" s="8"/>
      <c r="I45" s="8"/>
      <c r="J45" s="8"/>
    </row>
    <row r="46" spans="5:10" ht="18">
      <c r="E46" s="8"/>
      <c r="F46" s="8"/>
      <c r="H46" s="8"/>
      <c r="I46" s="8"/>
      <c r="J46" s="8"/>
    </row>
    <row r="47" spans="5:10" ht="18">
      <c r="E47" s="8"/>
      <c r="F47" s="8"/>
      <c r="H47" s="8"/>
      <c r="I47" s="8"/>
      <c r="J47" s="8"/>
    </row>
    <row r="48" spans="5:10" ht="18">
      <c r="E48" s="8"/>
      <c r="F48" s="8"/>
      <c r="H48" s="8"/>
      <c r="I48" s="8"/>
      <c r="J48" s="8"/>
    </row>
    <row r="49" spans="5:10" ht="18">
      <c r="E49" s="8"/>
      <c r="F49" s="8"/>
      <c r="H49" s="8"/>
      <c r="I49" s="8"/>
      <c r="J49" s="8"/>
    </row>
    <row r="50" spans="5:10" ht="18">
      <c r="E50" s="8"/>
      <c r="F50" s="8"/>
      <c r="H50" s="8"/>
      <c r="I50" s="8"/>
      <c r="J50" s="8"/>
    </row>
    <row r="51" spans="5:10" ht="18">
      <c r="E51" s="8"/>
      <c r="F51" s="8"/>
      <c r="H51" s="8"/>
      <c r="I51" s="8"/>
      <c r="J51" s="8"/>
    </row>
    <row r="52" spans="5:10" ht="18">
      <c r="E52" s="8"/>
      <c r="F52" s="8"/>
      <c r="H52" s="8"/>
      <c r="I52" s="8"/>
      <c r="J52" s="8"/>
    </row>
    <row r="53" spans="5:10" ht="18">
      <c r="E53" s="8"/>
      <c r="F53" s="8"/>
      <c r="H53" s="8"/>
      <c r="I53" s="8"/>
      <c r="J53" s="8"/>
    </row>
    <row r="54" spans="5:10" ht="18">
      <c r="E54" s="8"/>
      <c r="F54" s="8"/>
      <c r="H54" s="8"/>
      <c r="I54" s="8"/>
      <c r="J54" s="8"/>
    </row>
    <row r="55" spans="5:10" ht="18">
      <c r="E55" s="8"/>
      <c r="F55" s="8"/>
      <c r="H55" s="8"/>
      <c r="I55" s="8"/>
      <c r="J55" s="8"/>
    </row>
    <row r="56" spans="5:10" ht="18">
      <c r="E56" s="8"/>
      <c r="F56" s="8"/>
      <c r="H56" s="8"/>
      <c r="I56" s="8"/>
      <c r="J56" s="8"/>
    </row>
    <row r="57" spans="5:10" ht="18">
      <c r="E57" s="8"/>
      <c r="F57" s="8"/>
      <c r="H57" s="8"/>
      <c r="I57" s="8"/>
      <c r="J57" s="8"/>
    </row>
    <row r="58" spans="5:10" ht="18">
      <c r="E58" s="8"/>
      <c r="F58" s="8"/>
      <c r="H58" s="8"/>
      <c r="I58" s="8"/>
      <c r="J58" s="8"/>
    </row>
    <row r="59" spans="5:10" ht="18">
      <c r="E59" s="8"/>
      <c r="F59" s="8"/>
      <c r="H59" s="8"/>
      <c r="I59" s="8"/>
      <c r="J59" s="8"/>
    </row>
    <row r="60" spans="5:10" ht="18">
      <c r="E60" s="8"/>
      <c r="F60" s="8"/>
      <c r="H60" s="8"/>
      <c r="I60" s="8"/>
      <c r="J60" s="8"/>
    </row>
    <row r="61" spans="5:10" ht="18">
      <c r="E61" s="8"/>
      <c r="F61" s="8"/>
      <c r="H61" s="8"/>
      <c r="I61" s="8"/>
      <c r="J61" s="8"/>
    </row>
    <row r="62" spans="5:10" ht="18">
      <c r="E62" s="8"/>
      <c r="F62" s="8"/>
      <c r="H62" s="8"/>
      <c r="I62" s="8"/>
      <c r="J62" s="8"/>
    </row>
    <row r="63" spans="5:10" ht="18">
      <c r="E63" s="8"/>
      <c r="F63" s="8"/>
      <c r="H63" s="8"/>
      <c r="I63" s="8"/>
      <c r="J63" s="8"/>
    </row>
    <row r="64" spans="5:10" ht="18">
      <c r="E64" s="8"/>
      <c r="F64" s="8"/>
      <c r="H64" s="8"/>
      <c r="I64" s="8"/>
      <c r="J64" s="8"/>
    </row>
    <row r="65" spans="5:10" ht="18">
      <c r="E65" s="8"/>
      <c r="F65" s="8"/>
      <c r="H65" s="8"/>
      <c r="I65" s="8"/>
      <c r="J65" s="8"/>
    </row>
    <row r="66" spans="5:10" ht="18">
      <c r="E66" s="8"/>
      <c r="F66" s="8"/>
      <c r="H66" s="8"/>
      <c r="I66" s="8"/>
      <c r="J66" s="8"/>
    </row>
    <row r="67" spans="5:10" ht="18">
      <c r="E67" s="8"/>
      <c r="F67" s="8"/>
      <c r="H67" s="8"/>
      <c r="I67" s="8"/>
      <c r="J67" s="8"/>
    </row>
    <row r="68" spans="5:10" ht="18">
      <c r="E68" s="8"/>
      <c r="F68" s="8"/>
      <c r="H68" s="8"/>
      <c r="I68" s="8"/>
      <c r="J68" s="8"/>
    </row>
    <row r="69" spans="5:10" ht="18">
      <c r="E69" s="8"/>
      <c r="F69" s="8"/>
      <c r="H69" s="8"/>
      <c r="I69" s="8"/>
      <c r="J69" s="8"/>
    </row>
    <row r="70" spans="5:10" ht="18">
      <c r="E70" s="8"/>
      <c r="F70" s="8"/>
      <c r="H70" s="8"/>
      <c r="I70" s="8"/>
      <c r="J70" s="8"/>
    </row>
    <row r="71" spans="5:10" ht="18">
      <c r="E71" s="8"/>
      <c r="F71" s="8"/>
      <c r="H71" s="8"/>
      <c r="I71" s="8"/>
      <c r="J71" s="8"/>
    </row>
    <row r="72" spans="5:10" ht="18">
      <c r="E72" s="8"/>
      <c r="F72" s="8"/>
      <c r="H72" s="8"/>
      <c r="I72" s="8"/>
      <c r="J72" s="8"/>
    </row>
    <row r="73" spans="5:10" ht="18">
      <c r="E73" s="8"/>
      <c r="F73" s="8"/>
      <c r="H73" s="8"/>
      <c r="I73" s="8"/>
      <c r="J73" s="8"/>
    </row>
    <row r="74" spans="5:10" ht="18">
      <c r="E74" s="8"/>
      <c r="F74" s="8"/>
      <c r="H74" s="8"/>
      <c r="I74" s="8"/>
      <c r="J74" s="8"/>
    </row>
    <row r="75" spans="5:10" ht="18">
      <c r="E75" s="8"/>
      <c r="F75" s="8"/>
      <c r="H75" s="8"/>
      <c r="I75" s="8"/>
      <c r="J75" s="8"/>
    </row>
    <row r="76" spans="5:10" ht="18">
      <c r="E76" s="8"/>
      <c r="F76" s="8"/>
      <c r="H76" s="8"/>
      <c r="I76" s="8"/>
      <c r="J76" s="8"/>
    </row>
    <row r="77" spans="5:10" ht="18">
      <c r="E77" s="8"/>
      <c r="F77" s="8"/>
      <c r="H77" s="8"/>
      <c r="I77" s="8"/>
      <c r="J77" s="8"/>
    </row>
    <row r="78" spans="5:10" ht="18">
      <c r="E78" s="8"/>
      <c r="F78" s="8"/>
      <c r="H78" s="8"/>
      <c r="I78" s="8"/>
      <c r="J78" s="8"/>
    </row>
    <row r="79" spans="5:10" ht="18">
      <c r="E79" s="8"/>
      <c r="F79" s="8"/>
      <c r="H79" s="8"/>
      <c r="I79" s="8"/>
      <c r="J79" s="8"/>
    </row>
    <row r="80" spans="5:10" ht="18">
      <c r="E80" s="8"/>
      <c r="F80" s="8"/>
      <c r="H80" s="8"/>
      <c r="I80" s="8"/>
      <c r="J80" s="8"/>
    </row>
    <row r="81" spans="5:10" ht="18">
      <c r="E81" s="8"/>
      <c r="F81" s="8"/>
      <c r="H81" s="8"/>
      <c r="I81" s="8"/>
      <c r="J81" s="8"/>
    </row>
    <row r="82" spans="5:10" ht="18">
      <c r="E82" s="8"/>
      <c r="F82" s="8"/>
      <c r="H82" s="8"/>
      <c r="I82" s="8"/>
      <c r="J82" s="8"/>
    </row>
    <row r="83" spans="5:10" ht="18">
      <c r="E83" s="8"/>
      <c r="F83" s="8"/>
      <c r="H83" s="8"/>
      <c r="I83" s="8"/>
      <c r="J83" s="8"/>
    </row>
    <row r="84" spans="5:10" ht="18">
      <c r="E84" s="8"/>
      <c r="F84" s="8"/>
      <c r="H84" s="8"/>
      <c r="I84" s="8"/>
      <c r="J84" s="8"/>
    </row>
    <row r="85" spans="5:10" ht="18">
      <c r="E85" s="8"/>
      <c r="F85" s="8"/>
      <c r="H85" s="8"/>
      <c r="I85" s="8"/>
      <c r="J85" s="8"/>
    </row>
    <row r="86" spans="5:10" ht="18">
      <c r="E86" s="8"/>
      <c r="F86" s="8"/>
      <c r="H86" s="8"/>
      <c r="I86" s="8"/>
      <c r="J86" s="8"/>
    </row>
    <row r="87" spans="5:10" ht="18">
      <c r="E87" s="8"/>
      <c r="F87" s="8"/>
      <c r="H87" s="8"/>
      <c r="I87" s="8"/>
      <c r="J87" s="8"/>
    </row>
    <row r="88" spans="5:10" ht="18">
      <c r="E88" s="8"/>
      <c r="F88" s="8"/>
      <c r="H88" s="8"/>
      <c r="I88" s="8"/>
      <c r="J88" s="8"/>
    </row>
    <row r="89" spans="5:10" ht="18">
      <c r="E89" s="8"/>
      <c r="F89" s="8"/>
      <c r="H89" s="8"/>
      <c r="I89" s="8"/>
      <c r="J89" s="8"/>
    </row>
    <row r="90" spans="5:10" ht="18">
      <c r="E90" s="8"/>
      <c r="F90" s="8"/>
      <c r="H90" s="8"/>
      <c r="I90" s="8"/>
      <c r="J90" s="8"/>
    </row>
    <row r="91" spans="5:10" ht="18">
      <c r="E91" s="8"/>
      <c r="F91" s="8"/>
      <c r="H91" s="8"/>
      <c r="I91" s="8"/>
      <c r="J91" s="8"/>
    </row>
    <row r="92" spans="5:10" ht="18">
      <c r="E92" s="8"/>
      <c r="F92" s="8"/>
      <c r="H92" s="8"/>
      <c r="I92" s="8"/>
      <c r="J92" s="8"/>
    </row>
    <row r="93" spans="5:10" ht="18">
      <c r="E93" s="8"/>
      <c r="F93" s="8"/>
      <c r="H93" s="8"/>
      <c r="I93" s="8"/>
      <c r="J93" s="8"/>
    </row>
    <row r="94" spans="5:10" ht="18">
      <c r="E94" s="8"/>
      <c r="F94" s="8"/>
      <c r="H94" s="8"/>
      <c r="I94" s="8"/>
      <c r="J94" s="8"/>
    </row>
    <row r="95" spans="5:10" ht="18">
      <c r="E95" s="8"/>
      <c r="F95" s="8"/>
      <c r="H95" s="8"/>
      <c r="I95" s="8"/>
      <c r="J95" s="8"/>
    </row>
    <row r="96" spans="5:10" ht="18">
      <c r="E96" s="8"/>
      <c r="F96" s="8"/>
      <c r="H96" s="8"/>
      <c r="I96" s="8"/>
      <c r="J96" s="8"/>
    </row>
    <row r="97" spans="5:10" ht="18">
      <c r="E97" s="8"/>
      <c r="F97" s="8"/>
      <c r="H97" s="8"/>
      <c r="I97" s="8"/>
      <c r="J97" s="8"/>
    </row>
    <row r="98" spans="5:10" ht="18">
      <c r="E98" s="8"/>
      <c r="F98" s="8"/>
      <c r="H98" s="8"/>
      <c r="I98" s="8"/>
      <c r="J98" s="8"/>
    </row>
    <row r="99" spans="5:10" ht="18">
      <c r="E99" s="8"/>
      <c r="F99" s="8"/>
      <c r="H99" s="8"/>
      <c r="I99" s="8"/>
      <c r="J99" s="8"/>
    </row>
    <row r="100" spans="5:10" ht="18">
      <c r="E100" s="8"/>
      <c r="F100" s="8"/>
      <c r="H100" s="8"/>
      <c r="I100" s="8"/>
      <c r="J100" s="8"/>
    </row>
    <row r="101" spans="5:10" ht="18">
      <c r="E101" s="8"/>
      <c r="F101" s="8"/>
      <c r="H101" s="8"/>
      <c r="I101" s="8"/>
      <c r="J101" s="8"/>
    </row>
    <row r="102" spans="5:10" ht="18">
      <c r="E102" s="8"/>
      <c r="F102" s="8"/>
      <c r="H102" s="8"/>
      <c r="I102" s="8"/>
      <c r="J102" s="8"/>
    </row>
    <row r="103" spans="5:10" ht="18">
      <c r="E103" s="8"/>
      <c r="F103" s="8"/>
      <c r="H103" s="8"/>
      <c r="I103" s="8"/>
      <c r="J103" s="8"/>
    </row>
    <row r="104" spans="5:10" ht="18">
      <c r="E104" s="8"/>
      <c r="F104" s="8"/>
      <c r="H104" s="8"/>
      <c r="I104" s="8"/>
      <c r="J104" s="8"/>
    </row>
    <row r="105" spans="5:10" ht="18">
      <c r="E105" s="8"/>
      <c r="F105" s="8"/>
      <c r="H105" s="8"/>
      <c r="I105" s="8"/>
      <c r="J105" s="8"/>
    </row>
    <row r="106" spans="5:10" ht="18">
      <c r="E106" s="8"/>
      <c r="F106" s="8"/>
      <c r="H106" s="8"/>
      <c r="I106" s="8"/>
      <c r="J106" s="8"/>
    </row>
    <row r="107" spans="5:10" ht="18">
      <c r="E107" s="8"/>
      <c r="F107" s="8"/>
      <c r="H107" s="8"/>
      <c r="I107" s="8"/>
      <c r="J107" s="8"/>
    </row>
    <row r="108" spans="5:10" ht="18">
      <c r="E108" s="8"/>
      <c r="F108" s="8"/>
      <c r="H108" s="8"/>
      <c r="I108" s="8"/>
      <c r="J108" s="8"/>
    </row>
    <row r="109" spans="5:10" ht="18">
      <c r="E109" s="8"/>
      <c r="F109" s="8"/>
      <c r="H109" s="8"/>
      <c r="I109" s="8"/>
      <c r="J109" s="8"/>
    </row>
    <row r="110" spans="5:10" ht="18">
      <c r="E110" s="8"/>
      <c r="F110" s="8"/>
      <c r="H110" s="8"/>
      <c r="I110" s="8"/>
      <c r="J110" s="8"/>
    </row>
    <row r="111" spans="5:10" ht="18">
      <c r="E111" s="8"/>
      <c r="F111" s="8"/>
      <c r="H111" s="8"/>
      <c r="I111" s="8"/>
      <c r="J111" s="8"/>
    </row>
    <row r="112" spans="5:10" ht="18">
      <c r="E112" s="8"/>
      <c r="F112" s="8"/>
      <c r="H112" s="8"/>
      <c r="I112" s="8"/>
      <c r="J112" s="8"/>
    </row>
    <row r="113" spans="5:10" ht="18">
      <c r="E113" s="8"/>
      <c r="F113" s="8"/>
      <c r="H113" s="8"/>
      <c r="I113" s="8"/>
      <c r="J113" s="8"/>
    </row>
    <row r="114" spans="5:10" ht="18">
      <c r="E114" s="8"/>
      <c r="F114" s="8"/>
      <c r="H114" s="8"/>
      <c r="I114" s="8"/>
      <c r="J114" s="8"/>
    </row>
    <row r="115" spans="5:10" ht="18">
      <c r="E115" s="8"/>
      <c r="F115" s="8"/>
      <c r="H115" s="8"/>
      <c r="I115" s="8"/>
      <c r="J115" s="8"/>
    </row>
    <row r="116" spans="5:10" ht="18">
      <c r="E116" s="8"/>
      <c r="F116" s="8"/>
      <c r="H116" s="8"/>
      <c r="I116" s="8"/>
      <c r="J116" s="8"/>
    </row>
    <row r="117" spans="5:10" ht="18">
      <c r="E117" s="8"/>
      <c r="F117" s="8"/>
      <c r="H117" s="8"/>
      <c r="I117" s="8"/>
      <c r="J117" s="8"/>
    </row>
    <row r="118" spans="5:10" ht="18">
      <c r="E118" s="8"/>
      <c r="F118" s="8"/>
      <c r="H118" s="8"/>
      <c r="I118" s="8"/>
      <c r="J118" s="8"/>
    </row>
    <row r="119" spans="5:10" ht="18">
      <c r="E119" s="8"/>
      <c r="F119" s="8"/>
      <c r="H119" s="8"/>
      <c r="I119" s="8"/>
      <c r="J119" s="8"/>
    </row>
    <row r="120" spans="5:10" ht="18">
      <c r="E120" s="8"/>
      <c r="F120" s="8"/>
      <c r="H120" s="8"/>
      <c r="I120" s="8"/>
      <c r="J120" s="8"/>
    </row>
    <row r="121" spans="5:10" ht="18">
      <c r="E121" s="8"/>
      <c r="F121" s="8"/>
      <c r="H121" s="8"/>
      <c r="I121" s="8"/>
      <c r="J121" s="8"/>
    </row>
    <row r="122" spans="5:10" ht="18">
      <c r="E122" s="8"/>
      <c r="F122" s="8"/>
      <c r="H122" s="8"/>
      <c r="I122" s="8"/>
      <c r="J122" s="8"/>
    </row>
    <row r="123" spans="5:10" ht="18">
      <c r="E123" s="8"/>
      <c r="F123" s="8"/>
      <c r="H123" s="8"/>
      <c r="I123" s="8"/>
      <c r="J123" s="8"/>
    </row>
    <row r="124" spans="5:10" ht="18">
      <c r="E124" s="8"/>
      <c r="F124" s="8"/>
      <c r="H124" s="8"/>
      <c r="I124" s="8"/>
      <c r="J124" s="8"/>
    </row>
    <row r="125" spans="5:10" ht="18">
      <c r="E125" s="8"/>
      <c r="F125" s="8"/>
      <c r="H125" s="8"/>
      <c r="I125" s="8"/>
      <c r="J125" s="8"/>
    </row>
    <row r="126" spans="5:10" ht="18">
      <c r="E126" s="8"/>
      <c r="F126" s="8"/>
      <c r="H126" s="8"/>
      <c r="I126" s="8"/>
      <c r="J126" s="8"/>
    </row>
    <row r="127" spans="5:10" ht="18">
      <c r="E127" s="8"/>
      <c r="F127" s="8"/>
      <c r="H127" s="8"/>
      <c r="I127" s="8"/>
      <c r="J127" s="8"/>
    </row>
    <row r="128" spans="5:10" ht="18">
      <c r="E128" s="8"/>
      <c r="F128" s="8"/>
      <c r="H128" s="8"/>
      <c r="I128" s="8"/>
      <c r="J128" s="8"/>
    </row>
    <row r="129" spans="5:10" ht="18">
      <c r="E129" s="8"/>
      <c r="F129" s="8"/>
      <c r="H129" s="8"/>
      <c r="I129" s="8"/>
      <c r="J129" s="8"/>
    </row>
    <row r="130" spans="5:10" ht="18">
      <c r="E130" s="8"/>
      <c r="F130" s="8"/>
      <c r="H130" s="8"/>
      <c r="I130" s="8"/>
      <c r="J130" s="8"/>
    </row>
    <row r="131" spans="5:10" ht="18">
      <c r="E131" s="8"/>
      <c r="F131" s="8"/>
      <c r="H131" s="8"/>
      <c r="I131" s="8"/>
      <c r="J131" s="8"/>
    </row>
    <row r="132" spans="5:10" ht="18">
      <c r="E132" s="8"/>
      <c r="F132" s="8"/>
      <c r="H132" s="8"/>
      <c r="I132" s="8"/>
      <c r="J132" s="8"/>
    </row>
    <row r="133" spans="5:10" ht="18">
      <c r="E133" s="8"/>
      <c r="F133" s="8"/>
      <c r="H133" s="8"/>
      <c r="I133" s="8"/>
      <c r="J133" s="8"/>
    </row>
    <row r="134" spans="5:10" ht="18">
      <c r="E134" s="8"/>
      <c r="F134" s="8"/>
      <c r="H134" s="8"/>
      <c r="I134" s="8"/>
      <c r="J134" s="8"/>
    </row>
    <row r="135" spans="5:10" ht="18">
      <c r="E135" s="8"/>
      <c r="F135" s="8"/>
      <c r="H135" s="8"/>
      <c r="I135" s="8"/>
      <c r="J135" s="8"/>
    </row>
    <row r="136" spans="5:10" ht="18">
      <c r="E136" s="8"/>
      <c r="F136" s="8"/>
      <c r="H136" s="8"/>
      <c r="I136" s="8"/>
      <c r="J136" s="8"/>
    </row>
    <row r="137" spans="5:10" ht="18">
      <c r="E137" s="8"/>
      <c r="F137" s="8"/>
      <c r="H137" s="8"/>
      <c r="I137" s="8"/>
      <c r="J137" s="8"/>
    </row>
    <row r="138" spans="5:10" ht="18">
      <c r="E138" s="8"/>
      <c r="F138" s="8"/>
      <c r="H138" s="8"/>
      <c r="I138" s="8"/>
      <c r="J138" s="8"/>
    </row>
    <row r="139" spans="5:10" ht="18">
      <c r="E139" s="8"/>
      <c r="F139" s="8"/>
      <c r="H139" s="8"/>
      <c r="I139" s="8"/>
      <c r="J139" s="8"/>
    </row>
    <row r="140" spans="5:10" ht="18">
      <c r="E140" s="8"/>
      <c r="F140" s="8"/>
      <c r="H140" s="8"/>
      <c r="I140" s="8"/>
      <c r="J140" s="8"/>
    </row>
    <row r="141" spans="5:10" ht="18">
      <c r="E141" s="8"/>
      <c r="F141" s="8"/>
      <c r="H141" s="8"/>
      <c r="I141" s="8"/>
      <c r="J141" s="8"/>
    </row>
    <row r="142" spans="5:10" ht="18">
      <c r="E142" s="8"/>
      <c r="F142" s="8"/>
      <c r="H142" s="8"/>
      <c r="I142" s="8"/>
      <c r="J142" s="8"/>
    </row>
    <row r="143" spans="5:10" ht="18">
      <c r="E143" s="8"/>
      <c r="F143" s="8"/>
      <c r="H143" s="8"/>
      <c r="I143" s="8"/>
      <c r="J143" s="8"/>
    </row>
    <row r="144" spans="5:10" ht="18">
      <c r="E144" s="8"/>
      <c r="F144" s="8"/>
      <c r="H144" s="8"/>
      <c r="I144" s="8"/>
      <c r="J144" s="8"/>
    </row>
    <row r="145" spans="5:10" ht="18">
      <c r="E145" s="8"/>
      <c r="F145" s="8"/>
      <c r="H145" s="8"/>
      <c r="I145" s="8"/>
      <c r="J145" s="8"/>
    </row>
    <row r="146" spans="5:10" ht="18">
      <c r="E146" s="8"/>
      <c r="F146" s="8"/>
      <c r="H146" s="8"/>
      <c r="I146" s="8"/>
      <c r="J146" s="8"/>
    </row>
    <row r="147" spans="5:10" ht="18">
      <c r="E147" s="8"/>
      <c r="F147" s="8"/>
      <c r="H147" s="8"/>
      <c r="I147" s="8"/>
      <c r="J147" s="8"/>
    </row>
    <row r="148" spans="5:10" ht="18">
      <c r="E148" s="8"/>
      <c r="F148" s="8"/>
      <c r="H148" s="8"/>
      <c r="I148" s="8"/>
      <c r="J148" s="8"/>
    </row>
    <row r="149" spans="5:10" ht="18">
      <c r="E149" s="8"/>
      <c r="F149" s="8"/>
      <c r="H149" s="8"/>
      <c r="I149" s="8"/>
      <c r="J149" s="8"/>
    </row>
    <row r="150" spans="5:10" ht="18">
      <c r="E150" s="8"/>
      <c r="F150" s="8"/>
      <c r="H150" s="8"/>
      <c r="I150" s="8"/>
      <c r="J150" s="8"/>
    </row>
    <row r="151" spans="5:10" ht="18">
      <c r="E151" s="8"/>
      <c r="F151" s="8"/>
      <c r="H151" s="8"/>
      <c r="I151" s="8"/>
      <c r="J151" s="8"/>
    </row>
    <row r="152" spans="5:10" ht="18">
      <c r="E152" s="8"/>
      <c r="F152" s="8"/>
      <c r="H152" s="8"/>
      <c r="I152" s="8"/>
      <c r="J152" s="8"/>
    </row>
    <row r="153" spans="5:10" ht="18">
      <c r="E153" s="8"/>
      <c r="F153" s="8"/>
      <c r="H153" s="8"/>
      <c r="I153" s="8"/>
      <c r="J153" s="8"/>
    </row>
    <row r="154" spans="5:10" ht="18">
      <c r="E154" s="8"/>
      <c r="F154" s="8"/>
      <c r="H154" s="8"/>
      <c r="I154" s="8"/>
      <c r="J154" s="8"/>
    </row>
    <row r="155" spans="5:10" ht="18">
      <c r="E155" s="8"/>
      <c r="F155" s="8"/>
      <c r="H155" s="8"/>
      <c r="I155" s="8"/>
      <c r="J155" s="8"/>
    </row>
    <row r="156" spans="5:10" ht="18">
      <c r="E156" s="8"/>
      <c r="F156" s="8"/>
      <c r="H156" s="8"/>
      <c r="I156" s="8"/>
      <c r="J156" s="8"/>
    </row>
    <row r="157" spans="5:10" ht="18">
      <c r="E157" s="8"/>
      <c r="F157" s="8"/>
      <c r="H157" s="8"/>
      <c r="I157" s="8"/>
      <c r="J157" s="8"/>
    </row>
    <row r="158" spans="5:10" ht="18">
      <c r="E158" s="8"/>
      <c r="F158" s="8"/>
      <c r="H158" s="8"/>
      <c r="I158" s="8"/>
      <c r="J158" s="8"/>
    </row>
    <row r="159" spans="5:10" ht="18">
      <c r="E159" s="8"/>
      <c r="F159" s="8"/>
      <c r="H159" s="8"/>
      <c r="I159" s="8"/>
      <c r="J159" s="8"/>
    </row>
    <row r="160" spans="5:10" ht="18">
      <c r="E160" s="8"/>
      <c r="F160" s="8"/>
      <c r="H160" s="8"/>
      <c r="I160" s="8"/>
      <c r="J160" s="8"/>
    </row>
    <row r="161" spans="5:10" ht="18">
      <c r="E161" s="8"/>
      <c r="F161" s="8"/>
      <c r="H161" s="8"/>
      <c r="I161" s="8"/>
      <c r="J161" s="8"/>
    </row>
    <row r="162" spans="5:10" ht="18">
      <c r="E162" s="8"/>
      <c r="F162" s="8"/>
      <c r="H162" s="8"/>
      <c r="I162" s="8"/>
      <c r="J162" s="8"/>
    </row>
    <row r="163" spans="5:10" ht="18">
      <c r="E163" s="8"/>
      <c r="F163" s="8"/>
      <c r="H163" s="8"/>
      <c r="I163" s="8"/>
      <c r="J163" s="8"/>
    </row>
    <row r="164" spans="5:10" ht="18">
      <c r="E164" s="8"/>
      <c r="F164" s="8"/>
      <c r="H164" s="8"/>
      <c r="I164" s="8"/>
      <c r="J164" s="8"/>
    </row>
    <row r="165" spans="5:10" ht="18">
      <c r="E165" s="8"/>
      <c r="F165" s="8"/>
      <c r="H165" s="8"/>
      <c r="I165" s="8"/>
      <c r="J165" s="8"/>
    </row>
    <row r="166" spans="5:10" ht="18">
      <c r="E166" s="8"/>
      <c r="F166" s="8"/>
      <c r="H166" s="8"/>
      <c r="I166" s="8"/>
      <c r="J166" s="8"/>
    </row>
    <row r="167" spans="5:10" ht="18">
      <c r="E167" s="8"/>
      <c r="F167" s="8"/>
      <c r="H167" s="8"/>
      <c r="I167" s="8"/>
      <c r="J167" s="8"/>
    </row>
    <row r="168" spans="5:10" ht="18">
      <c r="E168" s="8"/>
      <c r="F168" s="8"/>
      <c r="H168" s="8"/>
      <c r="I168" s="8"/>
      <c r="J168" s="8"/>
    </row>
    <row r="169" spans="5:10" ht="18">
      <c r="E169" s="8"/>
      <c r="F169" s="8"/>
      <c r="H169" s="8"/>
      <c r="I169" s="8"/>
      <c r="J169" s="8"/>
    </row>
    <row r="170" spans="5:10" ht="18">
      <c r="E170" s="8"/>
      <c r="F170" s="8"/>
      <c r="H170" s="8"/>
      <c r="I170" s="8"/>
      <c r="J170" s="8"/>
    </row>
    <row r="171" spans="5:10" ht="18">
      <c r="E171" s="8"/>
      <c r="F171" s="8"/>
      <c r="H171" s="8"/>
      <c r="I171" s="8"/>
      <c r="J171" s="8"/>
    </row>
    <row r="172" spans="5:10" ht="18">
      <c r="E172" s="8"/>
      <c r="F172" s="8"/>
      <c r="H172" s="8"/>
      <c r="I172" s="8"/>
      <c r="J172" s="8"/>
    </row>
    <row r="173" spans="5:10" ht="18">
      <c r="E173" s="8"/>
      <c r="F173" s="8"/>
      <c r="H173" s="8"/>
      <c r="I173" s="8"/>
      <c r="J173" s="8"/>
    </row>
    <row r="174" spans="5:10" ht="18">
      <c r="E174" s="8"/>
      <c r="F174" s="8"/>
      <c r="H174" s="8"/>
      <c r="I174" s="8"/>
      <c r="J174" s="8"/>
    </row>
    <row r="175" spans="5:10" ht="18">
      <c r="E175" s="8"/>
      <c r="F175" s="8"/>
      <c r="H175" s="8"/>
      <c r="I175" s="8"/>
      <c r="J175" s="8"/>
    </row>
    <row r="176" spans="5:10" ht="18">
      <c r="E176" s="8"/>
      <c r="F176" s="8"/>
      <c r="H176" s="8"/>
      <c r="I176" s="8"/>
      <c r="J176" s="8"/>
    </row>
    <row r="177" spans="5:10" ht="18">
      <c r="E177" s="8"/>
      <c r="F177" s="8"/>
      <c r="H177" s="8"/>
      <c r="I177" s="8"/>
      <c r="J177" s="8"/>
    </row>
    <row r="178" spans="5:10" ht="18">
      <c r="E178" s="8"/>
      <c r="F178" s="8"/>
      <c r="H178" s="8"/>
      <c r="I178" s="8"/>
      <c r="J178" s="8"/>
    </row>
    <row r="179" spans="5:10" ht="18">
      <c r="E179" s="8"/>
      <c r="F179" s="8"/>
      <c r="H179" s="8"/>
      <c r="I179" s="8"/>
      <c r="J179" s="8"/>
    </row>
    <row r="180" spans="5:10" ht="18">
      <c r="E180" s="8"/>
      <c r="F180" s="8"/>
      <c r="H180" s="8"/>
      <c r="I180" s="8"/>
      <c r="J180" s="8"/>
    </row>
    <row r="181" spans="5:10" ht="18">
      <c r="E181" s="8"/>
      <c r="F181" s="8"/>
      <c r="H181" s="8"/>
      <c r="I181" s="8"/>
      <c r="J181" s="8"/>
    </row>
    <row r="182" spans="5:10" ht="18">
      <c r="E182" s="8"/>
      <c r="F182" s="8"/>
      <c r="H182" s="8"/>
      <c r="I182" s="8"/>
      <c r="J182" s="8"/>
    </row>
    <row r="183" spans="5:10" ht="18">
      <c r="E183" s="8"/>
      <c r="F183" s="8"/>
      <c r="H183" s="8"/>
      <c r="I183" s="8"/>
      <c r="J183" s="8"/>
    </row>
    <row r="184" spans="5:10" ht="18">
      <c r="E184" s="8"/>
      <c r="F184" s="8"/>
      <c r="H184" s="8"/>
      <c r="I184" s="8"/>
      <c r="J184" s="8"/>
    </row>
    <row r="185" spans="5:10" ht="18">
      <c r="E185" s="8"/>
      <c r="F185" s="8"/>
      <c r="H185" s="8"/>
      <c r="I185" s="8"/>
      <c r="J185" s="8"/>
    </row>
    <row r="186" spans="5:10" ht="18">
      <c r="E186" s="8"/>
      <c r="F186" s="8"/>
      <c r="H186" s="8"/>
      <c r="I186" s="8"/>
      <c r="J186" s="8"/>
    </row>
    <row r="187" spans="5:10" ht="18">
      <c r="E187" s="8"/>
      <c r="F187" s="8"/>
      <c r="H187" s="8"/>
      <c r="I187" s="8"/>
      <c r="J187" s="8"/>
    </row>
    <row r="188" spans="5:10" ht="18">
      <c r="E188" s="8"/>
      <c r="F188" s="8"/>
      <c r="H188" s="8"/>
      <c r="I188" s="8"/>
      <c r="J188" s="8"/>
    </row>
    <row r="189" spans="5:10" ht="18">
      <c r="E189" s="8"/>
      <c r="F189" s="8"/>
      <c r="H189" s="8"/>
      <c r="I189" s="8"/>
      <c r="J189" s="8"/>
    </row>
    <row r="190" spans="5:10" ht="18">
      <c r="E190" s="8"/>
      <c r="F190" s="8"/>
      <c r="H190" s="8"/>
      <c r="I190" s="8"/>
      <c r="J190" s="8"/>
    </row>
    <row r="191" spans="5:10" ht="18">
      <c r="E191" s="8"/>
      <c r="F191" s="8"/>
      <c r="H191" s="8"/>
      <c r="I191" s="8"/>
      <c r="J191" s="8"/>
    </row>
    <row r="192" spans="5:10" ht="18">
      <c r="E192" s="8"/>
      <c r="F192" s="8"/>
      <c r="H192" s="8"/>
      <c r="I192" s="8"/>
      <c r="J192" s="8"/>
    </row>
    <row r="193" spans="5:10" ht="18">
      <c r="E193" s="8"/>
      <c r="F193" s="8"/>
      <c r="H193" s="8"/>
      <c r="I193" s="8"/>
      <c r="J193" s="8"/>
    </row>
    <row r="194" spans="5:10" ht="18">
      <c r="E194" s="8"/>
      <c r="F194" s="8"/>
      <c r="H194" s="8"/>
      <c r="I194" s="8"/>
      <c r="J194" s="8"/>
    </row>
    <row r="195" spans="5:10" ht="18">
      <c r="E195" s="8"/>
      <c r="F195" s="8"/>
      <c r="H195" s="8"/>
      <c r="I195" s="8"/>
      <c r="J195" s="8"/>
    </row>
    <row r="196" spans="5:10" ht="18">
      <c r="E196" s="8"/>
      <c r="F196" s="8"/>
      <c r="H196" s="8"/>
      <c r="I196" s="8"/>
      <c r="J196" s="8"/>
    </row>
    <row r="197" spans="5:10" ht="18">
      <c r="E197" s="8"/>
      <c r="F197" s="8"/>
      <c r="H197" s="8"/>
      <c r="I197" s="8"/>
      <c r="J197" s="8"/>
    </row>
    <row r="198" spans="5:10" ht="18">
      <c r="E198" s="8"/>
      <c r="F198" s="8"/>
      <c r="H198" s="8"/>
      <c r="I198" s="8"/>
      <c r="J198" s="8"/>
    </row>
    <row r="199" spans="5:10" ht="18">
      <c r="E199" s="8"/>
      <c r="F199" s="8"/>
      <c r="H199" s="8"/>
      <c r="I199" s="8"/>
      <c r="J199" s="8"/>
    </row>
    <row r="200" spans="5:10" ht="18">
      <c r="E200" s="8"/>
      <c r="F200" s="8"/>
      <c r="H200" s="8"/>
      <c r="I200" s="8"/>
      <c r="J200" s="8"/>
    </row>
    <row r="201" spans="5:10" ht="18">
      <c r="E201" s="8"/>
      <c r="F201" s="8"/>
      <c r="H201" s="8"/>
      <c r="I201" s="8"/>
      <c r="J201" s="8"/>
    </row>
    <row r="202" spans="5:10" ht="18">
      <c r="E202" s="8"/>
      <c r="F202" s="8"/>
      <c r="H202" s="8"/>
      <c r="I202" s="8"/>
      <c r="J202" s="8"/>
    </row>
    <row r="203" spans="5:10" ht="18">
      <c r="E203" s="8"/>
      <c r="F203" s="8"/>
      <c r="H203" s="8"/>
      <c r="I203" s="8"/>
      <c r="J203" s="8"/>
    </row>
    <row r="204" spans="5:10" ht="18">
      <c r="E204" s="8"/>
      <c r="F204" s="8"/>
      <c r="H204" s="8"/>
      <c r="I204" s="8"/>
      <c r="J204" s="8"/>
    </row>
    <row r="205" spans="5:10" ht="18">
      <c r="E205" s="8"/>
      <c r="F205" s="8"/>
      <c r="H205" s="8"/>
      <c r="I205" s="8"/>
      <c r="J205" s="8"/>
    </row>
    <row r="206" spans="5:10" ht="18">
      <c r="E206" s="8"/>
      <c r="F206" s="8"/>
      <c r="H206" s="8"/>
      <c r="I206" s="8"/>
      <c r="J206" s="8"/>
    </row>
    <row r="207" spans="5:10" ht="18">
      <c r="E207" s="8"/>
      <c r="F207" s="8"/>
      <c r="H207" s="8"/>
      <c r="I207" s="8"/>
      <c r="J207" s="8"/>
    </row>
    <row r="208" spans="5:10" ht="18">
      <c r="E208" s="8"/>
      <c r="F208" s="8"/>
      <c r="H208" s="8"/>
      <c r="I208" s="8"/>
      <c r="J208" s="8"/>
    </row>
    <row r="209" spans="5:10" ht="18">
      <c r="E209" s="8"/>
      <c r="F209" s="8"/>
      <c r="H209" s="8"/>
      <c r="I209" s="8"/>
      <c r="J209" s="8"/>
    </row>
    <row r="210" spans="5:10" ht="18">
      <c r="E210" s="8"/>
      <c r="F210" s="8"/>
      <c r="H210" s="8"/>
      <c r="I210" s="8"/>
      <c r="J210" s="8"/>
    </row>
    <row r="211" spans="5:10" ht="18">
      <c r="E211" s="8"/>
      <c r="F211" s="8"/>
      <c r="H211" s="8"/>
      <c r="I211" s="8"/>
      <c r="J211" s="8"/>
    </row>
    <row r="212" spans="5:10" ht="18">
      <c r="E212" s="8"/>
      <c r="F212" s="8"/>
      <c r="H212" s="8"/>
      <c r="I212" s="8"/>
      <c r="J212" s="8"/>
    </row>
    <row r="213" spans="5:10" ht="18">
      <c r="E213" s="8"/>
      <c r="F213" s="8"/>
      <c r="H213" s="8"/>
      <c r="I213" s="8"/>
      <c r="J213" s="8"/>
    </row>
    <row r="214" spans="5:10" ht="18">
      <c r="E214" s="8"/>
      <c r="F214" s="8"/>
      <c r="H214" s="8"/>
      <c r="I214" s="8"/>
      <c r="J214" s="8"/>
    </row>
    <row r="215" spans="5:10" ht="18">
      <c r="E215" s="8"/>
      <c r="F215" s="8"/>
      <c r="H215" s="8"/>
      <c r="I215" s="8"/>
      <c r="J215" s="8"/>
    </row>
    <row r="216" spans="5:10" ht="18">
      <c r="E216" s="8"/>
      <c r="F216" s="8"/>
      <c r="H216" s="8"/>
      <c r="I216" s="8"/>
      <c r="J216" s="8"/>
    </row>
    <row r="217" spans="5:10" ht="18">
      <c r="E217" s="8"/>
      <c r="F217" s="8"/>
      <c r="H217" s="8"/>
      <c r="I217" s="8"/>
      <c r="J217" s="8"/>
    </row>
    <row r="218" spans="5:10" ht="18">
      <c r="E218" s="8"/>
      <c r="F218" s="8"/>
      <c r="H218" s="8"/>
      <c r="I218" s="8"/>
      <c r="J218" s="8"/>
    </row>
    <row r="219" spans="5:10" ht="18">
      <c r="E219" s="8"/>
      <c r="F219" s="8"/>
      <c r="H219" s="8"/>
      <c r="I219" s="8"/>
      <c r="J219" s="8"/>
    </row>
    <row r="220" spans="5:10" ht="18">
      <c r="E220" s="8"/>
      <c r="F220" s="8"/>
      <c r="H220" s="8"/>
      <c r="I220" s="8"/>
      <c r="J220" s="8"/>
    </row>
    <row r="221" spans="5:10" ht="18">
      <c r="E221" s="8"/>
      <c r="F221" s="8"/>
      <c r="H221" s="8"/>
      <c r="I221" s="8"/>
      <c r="J221" s="8"/>
    </row>
    <row r="222" spans="5:10" ht="18">
      <c r="E222" s="8"/>
      <c r="F222" s="8"/>
      <c r="H222" s="8"/>
      <c r="I222" s="8"/>
      <c r="J222" s="8"/>
    </row>
    <row r="223" spans="5:10" ht="18">
      <c r="E223" s="8"/>
      <c r="F223" s="8"/>
      <c r="H223" s="8"/>
      <c r="I223" s="8"/>
      <c r="J223" s="8"/>
    </row>
    <row r="224" spans="5:10" ht="18">
      <c r="E224" s="8"/>
      <c r="F224" s="8"/>
      <c r="H224" s="8"/>
      <c r="I224" s="8"/>
      <c r="J224" s="8"/>
    </row>
    <row r="225" spans="5:10" ht="18">
      <c r="E225" s="8"/>
      <c r="F225" s="8"/>
      <c r="H225" s="8"/>
      <c r="I225" s="8"/>
      <c r="J225" s="8"/>
    </row>
    <row r="226" spans="5:10" ht="18">
      <c r="E226" s="8"/>
      <c r="F226" s="8"/>
      <c r="H226" s="8"/>
      <c r="I226" s="8"/>
      <c r="J226" s="8"/>
    </row>
    <row r="227" spans="5:10" ht="18">
      <c r="E227" s="8"/>
      <c r="F227" s="8"/>
      <c r="H227" s="8"/>
      <c r="I227" s="8"/>
      <c r="J227" s="8"/>
    </row>
    <row r="228" spans="5:10" ht="18">
      <c r="E228" s="8"/>
      <c r="F228" s="8"/>
      <c r="H228" s="8"/>
      <c r="I228" s="8"/>
      <c r="J228" s="8"/>
    </row>
    <row r="229" spans="5:10" ht="18">
      <c r="E229" s="8"/>
      <c r="F229" s="8"/>
      <c r="H229" s="8"/>
      <c r="I229" s="8"/>
      <c r="J229" s="8"/>
    </row>
    <row r="230" spans="5:10" ht="18">
      <c r="E230" s="8"/>
      <c r="F230" s="8"/>
      <c r="H230" s="8"/>
      <c r="I230" s="8"/>
      <c r="J230" s="8"/>
    </row>
    <row r="231" spans="5:10" ht="18">
      <c r="E231" s="8"/>
      <c r="F231" s="8"/>
      <c r="H231" s="8"/>
      <c r="I231" s="8"/>
      <c r="J231" s="8"/>
    </row>
    <row r="232" spans="5:10" ht="18">
      <c r="E232" s="8"/>
      <c r="F232" s="8"/>
      <c r="H232" s="8"/>
      <c r="I232" s="8"/>
      <c r="J232" s="8"/>
    </row>
    <row r="233" spans="5:10" ht="18">
      <c r="E233" s="8"/>
      <c r="F233" s="8"/>
      <c r="H233" s="8"/>
      <c r="I233" s="8"/>
      <c r="J233" s="8"/>
    </row>
    <row r="234" spans="5:10" ht="18">
      <c r="E234" s="8"/>
      <c r="F234" s="8"/>
      <c r="H234" s="8"/>
      <c r="I234" s="8"/>
      <c r="J234" s="8"/>
    </row>
    <row r="235" spans="5:10" ht="18">
      <c r="E235" s="8"/>
      <c r="F235" s="8"/>
      <c r="H235" s="8"/>
      <c r="I235" s="8"/>
      <c r="J235" s="8"/>
    </row>
    <row r="236" spans="5:10" ht="18">
      <c r="E236" s="8"/>
      <c r="F236" s="8"/>
      <c r="H236" s="8"/>
      <c r="I236" s="8"/>
      <c r="J236" s="8"/>
    </row>
    <row r="237" spans="5:10" ht="18">
      <c r="E237" s="8"/>
      <c r="F237" s="8"/>
      <c r="H237" s="8"/>
      <c r="I237" s="8"/>
      <c r="J237" s="8"/>
    </row>
    <row r="238" spans="5:10" ht="18">
      <c r="E238" s="8"/>
      <c r="F238" s="8"/>
      <c r="H238" s="8"/>
      <c r="I238" s="8"/>
      <c r="J238" s="8"/>
    </row>
    <row r="239" spans="5:10" ht="18">
      <c r="E239" s="8"/>
      <c r="F239" s="8"/>
      <c r="H239" s="8"/>
      <c r="I239" s="8"/>
      <c r="J239" s="8"/>
    </row>
    <row r="240" spans="5:10" ht="18">
      <c r="E240" s="8"/>
      <c r="F240" s="8"/>
      <c r="H240" s="8"/>
      <c r="I240" s="8"/>
      <c r="J240" s="8"/>
    </row>
    <row r="241" spans="5:10" ht="18">
      <c r="E241" s="8"/>
      <c r="F241" s="8"/>
      <c r="H241" s="8"/>
      <c r="I241" s="8"/>
      <c r="J241" s="8"/>
    </row>
    <row r="242" spans="5:10" ht="18">
      <c r="E242" s="8"/>
      <c r="F242" s="8"/>
      <c r="H242" s="8"/>
      <c r="I242" s="8"/>
      <c r="J242" s="8"/>
    </row>
    <row r="243" spans="5:10" ht="18">
      <c r="E243" s="8"/>
      <c r="F243" s="8"/>
      <c r="H243" s="8"/>
      <c r="I243" s="8"/>
      <c r="J243" s="8"/>
    </row>
    <row r="244" spans="5:10" ht="18">
      <c r="E244" s="8"/>
      <c r="F244" s="8"/>
      <c r="H244" s="8"/>
      <c r="I244" s="8"/>
      <c r="J244" s="8"/>
    </row>
    <row r="245" spans="5:10" ht="18">
      <c r="E245" s="8"/>
      <c r="F245" s="8"/>
      <c r="H245" s="8"/>
      <c r="I245" s="8"/>
      <c r="J245" s="8"/>
    </row>
    <row r="246" spans="5:10" ht="18">
      <c r="E246" s="8"/>
      <c r="F246" s="8"/>
      <c r="H246" s="8"/>
      <c r="I246" s="8"/>
      <c r="J246" s="8"/>
    </row>
    <row r="247" spans="5:10" ht="18">
      <c r="E247" s="8"/>
      <c r="F247" s="8"/>
      <c r="H247" s="8"/>
      <c r="I247" s="8"/>
      <c r="J247" s="8"/>
    </row>
    <row r="248" spans="5:10" ht="18">
      <c r="E248" s="8"/>
      <c r="F248" s="8"/>
      <c r="H248" s="8"/>
      <c r="I248" s="8"/>
      <c r="J248" s="8"/>
    </row>
    <row r="249" spans="5:10" ht="18">
      <c r="E249" s="8"/>
      <c r="F249" s="8"/>
      <c r="H249" s="8"/>
      <c r="I249" s="8"/>
      <c r="J249" s="8"/>
    </row>
    <row r="250" spans="5:10" ht="18">
      <c r="E250" s="8"/>
      <c r="F250" s="8"/>
      <c r="H250" s="8"/>
      <c r="I250" s="8"/>
      <c r="J250" s="8"/>
    </row>
    <row r="251" spans="5:10" ht="18">
      <c r="E251" s="8"/>
      <c r="F251" s="8"/>
      <c r="H251" s="8"/>
      <c r="I251" s="8"/>
      <c r="J251" s="8"/>
    </row>
    <row r="252" spans="5:10" ht="18">
      <c r="E252" s="8"/>
      <c r="F252" s="8"/>
      <c r="H252" s="8"/>
      <c r="I252" s="8"/>
      <c r="J252" s="8"/>
    </row>
    <row r="253" spans="5:10" ht="18">
      <c r="E253" s="8"/>
      <c r="F253" s="8"/>
      <c r="H253" s="8"/>
      <c r="I253" s="8"/>
      <c r="J253" s="8"/>
    </row>
    <row r="254" spans="5:10" ht="18">
      <c r="E254" s="8"/>
      <c r="F254" s="8"/>
      <c r="H254" s="8"/>
      <c r="I254" s="8"/>
      <c r="J254" s="8"/>
    </row>
    <row r="255" spans="5:10" ht="18">
      <c r="E255" s="8"/>
      <c r="F255" s="8"/>
      <c r="H255" s="8"/>
      <c r="I255" s="8"/>
      <c r="J255" s="8"/>
    </row>
    <row r="256" spans="5:10" ht="18">
      <c r="E256" s="8"/>
      <c r="F256" s="8"/>
      <c r="H256" s="8"/>
      <c r="I256" s="8"/>
      <c r="J256" s="8"/>
    </row>
    <row r="257" spans="5:10" ht="18">
      <c r="E257" s="8"/>
      <c r="F257" s="8"/>
      <c r="H257" s="8"/>
      <c r="I257" s="8"/>
      <c r="J257" s="8"/>
    </row>
    <row r="258" spans="5:10" ht="18">
      <c r="E258" s="8"/>
      <c r="F258" s="8"/>
      <c r="H258" s="8"/>
      <c r="I258" s="8"/>
      <c r="J258" s="8"/>
    </row>
    <row r="259" spans="5:10" ht="18">
      <c r="E259" s="8"/>
      <c r="F259" s="8"/>
      <c r="H259" s="8"/>
      <c r="I259" s="8"/>
      <c r="J259" s="8"/>
    </row>
    <row r="260" spans="5:10" ht="18">
      <c r="E260" s="8"/>
      <c r="F260" s="8"/>
      <c r="H260" s="8"/>
      <c r="I260" s="8"/>
      <c r="J260" s="8"/>
    </row>
    <row r="261" spans="5:10" ht="18">
      <c r="E261" s="8"/>
      <c r="F261" s="8"/>
      <c r="H261" s="8"/>
      <c r="I261" s="8"/>
      <c r="J261" s="8"/>
    </row>
    <row r="262" spans="5:10" ht="18">
      <c r="E262" s="8"/>
      <c r="F262" s="8"/>
      <c r="H262" s="8"/>
      <c r="I262" s="8"/>
      <c r="J262" s="8"/>
    </row>
    <row r="263" spans="5:10" ht="18">
      <c r="E263" s="8"/>
      <c r="F263" s="8"/>
      <c r="H263" s="8"/>
      <c r="I263" s="8"/>
      <c r="J263" s="8"/>
    </row>
    <row r="264" spans="5:10" ht="18">
      <c r="E264" s="8"/>
      <c r="F264" s="8"/>
      <c r="H264" s="8"/>
      <c r="I264" s="8"/>
      <c r="J264" s="8"/>
    </row>
    <row r="265" spans="5:10" ht="18">
      <c r="E265" s="8"/>
      <c r="F265" s="8"/>
      <c r="H265" s="8"/>
      <c r="I265" s="8"/>
      <c r="J265" s="8"/>
    </row>
    <row r="266" spans="5:10" ht="18">
      <c r="E266" s="8"/>
      <c r="F266" s="8"/>
      <c r="H266" s="8"/>
      <c r="I266" s="8"/>
      <c r="J266" s="8"/>
    </row>
    <row r="267" spans="5:10" ht="18">
      <c r="E267" s="8"/>
      <c r="F267" s="8"/>
      <c r="H267" s="8"/>
      <c r="I267" s="8"/>
      <c r="J267" s="8"/>
    </row>
    <row r="268" spans="5:10" ht="18">
      <c r="E268" s="8"/>
      <c r="F268" s="8"/>
      <c r="H268" s="8"/>
      <c r="I268" s="8"/>
      <c r="J268" s="8"/>
    </row>
    <row r="269" spans="5:10" ht="18">
      <c r="E269" s="8"/>
      <c r="F269" s="8"/>
      <c r="H269" s="8"/>
      <c r="I269" s="8"/>
      <c r="J269" s="8"/>
    </row>
    <row r="270" spans="5:10" ht="18">
      <c r="E270" s="8"/>
      <c r="F270" s="8"/>
      <c r="H270" s="8"/>
      <c r="I270" s="8"/>
      <c r="J270" s="8"/>
    </row>
    <row r="271" spans="5:10" ht="18">
      <c r="E271" s="8"/>
      <c r="F271" s="8"/>
      <c r="H271" s="8"/>
      <c r="I271" s="8"/>
      <c r="J271" s="8"/>
    </row>
    <row r="272" spans="5:10" ht="18">
      <c r="E272" s="8"/>
      <c r="F272" s="8"/>
      <c r="H272" s="8"/>
      <c r="I272" s="8"/>
      <c r="J272" s="8"/>
    </row>
    <row r="273" spans="5:10" ht="18">
      <c r="E273" s="8"/>
      <c r="F273" s="8"/>
      <c r="H273" s="8"/>
      <c r="I273" s="8"/>
      <c r="J273" s="8"/>
    </row>
    <row r="274" spans="5:10" ht="18">
      <c r="E274" s="8"/>
      <c r="F274" s="8"/>
      <c r="H274" s="8"/>
      <c r="I274" s="8"/>
      <c r="J274" s="8"/>
    </row>
    <row r="275" spans="5:10" ht="18">
      <c r="E275" s="8"/>
      <c r="F275" s="8"/>
      <c r="H275" s="8"/>
      <c r="I275" s="8"/>
      <c r="J275" s="8"/>
    </row>
    <row r="276" spans="5:10" ht="18">
      <c r="E276" s="8"/>
      <c r="F276" s="8"/>
      <c r="H276" s="8"/>
      <c r="I276" s="8"/>
      <c r="J276" s="8"/>
    </row>
    <row r="277" spans="5:10" ht="18">
      <c r="E277" s="8"/>
      <c r="F277" s="8"/>
      <c r="H277" s="8"/>
      <c r="I277" s="8"/>
      <c r="J277" s="8"/>
    </row>
    <row r="278" spans="5:10" ht="18">
      <c r="E278" s="8"/>
      <c r="F278" s="8"/>
      <c r="H278" s="8"/>
      <c r="I278" s="8"/>
      <c r="J278" s="8"/>
    </row>
    <row r="279" spans="5:10" ht="18">
      <c r="E279" s="8"/>
      <c r="F279" s="8"/>
      <c r="H279" s="8"/>
      <c r="I279" s="8"/>
      <c r="J279" s="8"/>
    </row>
    <row r="280" spans="5:10" ht="18">
      <c r="E280" s="8"/>
      <c r="F280" s="8"/>
      <c r="H280" s="8"/>
      <c r="I280" s="8"/>
      <c r="J280" s="8"/>
    </row>
    <row r="281" spans="5:10" ht="18">
      <c r="E281" s="8"/>
      <c r="F281" s="8"/>
      <c r="H281" s="8"/>
      <c r="I281" s="8"/>
      <c r="J281" s="8"/>
    </row>
    <row r="282" spans="5:10" ht="18">
      <c r="E282" s="8"/>
      <c r="F282" s="8"/>
      <c r="H282" s="8"/>
      <c r="I282" s="8"/>
      <c r="J282" s="8"/>
    </row>
    <row r="283" spans="5:10" ht="18">
      <c r="E283" s="8"/>
      <c r="F283" s="8"/>
      <c r="H283" s="8"/>
      <c r="I283" s="8"/>
      <c r="J283" s="8"/>
    </row>
    <row r="284" spans="5:10" ht="18">
      <c r="E284" s="8"/>
      <c r="F284" s="8"/>
      <c r="H284" s="8"/>
      <c r="I284" s="8"/>
      <c r="J284" s="8"/>
    </row>
    <row r="285" spans="5:10" ht="18">
      <c r="E285" s="8"/>
      <c r="F285" s="8"/>
      <c r="H285" s="8"/>
      <c r="I285" s="8"/>
      <c r="J285" s="8"/>
    </row>
    <row r="286" spans="5:10" ht="18">
      <c r="E286" s="8"/>
      <c r="F286" s="8"/>
      <c r="H286" s="8"/>
      <c r="I286" s="8"/>
      <c r="J286" s="8"/>
    </row>
    <row r="287" spans="5:10" ht="18">
      <c r="E287" s="8"/>
      <c r="F287" s="8"/>
      <c r="H287" s="8"/>
      <c r="I287" s="8"/>
      <c r="J287" s="8"/>
    </row>
    <row r="288" spans="5:10" ht="18">
      <c r="E288" s="8"/>
      <c r="F288" s="8"/>
      <c r="H288" s="8"/>
      <c r="I288" s="8"/>
      <c r="J288" s="8"/>
    </row>
    <row r="289" spans="5:10" ht="18">
      <c r="E289" s="8"/>
      <c r="F289" s="8"/>
      <c r="H289" s="8"/>
      <c r="I289" s="8"/>
      <c r="J289" s="8"/>
    </row>
    <row r="290" spans="5:10" ht="18">
      <c r="E290" s="8"/>
      <c r="F290" s="8"/>
      <c r="H290" s="8"/>
      <c r="I290" s="8"/>
      <c r="J290" s="8"/>
    </row>
    <row r="291" spans="5:10" ht="18">
      <c r="E291" s="8"/>
      <c r="F291" s="8"/>
      <c r="H291" s="8"/>
      <c r="I291" s="8"/>
      <c r="J291" s="8"/>
    </row>
    <row r="292" spans="5:10" ht="18">
      <c r="E292" s="8"/>
      <c r="F292" s="8"/>
      <c r="H292" s="8"/>
      <c r="I292" s="8"/>
      <c r="J292" s="8"/>
    </row>
    <row r="293" spans="5:10" ht="18">
      <c r="E293" s="8"/>
      <c r="F293" s="8"/>
      <c r="H293" s="8"/>
      <c r="I293" s="8"/>
      <c r="J293" s="8"/>
    </row>
    <row r="294" spans="5:10" ht="18">
      <c r="E294" s="8"/>
      <c r="F294" s="8"/>
      <c r="H294" s="8"/>
      <c r="I294" s="8"/>
      <c r="J294" s="8"/>
    </row>
    <row r="295" spans="5:10" ht="18">
      <c r="E295" s="8"/>
      <c r="F295" s="8"/>
      <c r="H295" s="8"/>
      <c r="I295" s="8"/>
      <c r="J295" s="8"/>
    </row>
    <row r="296" spans="5:10" ht="18">
      <c r="E296" s="8"/>
      <c r="F296" s="8"/>
      <c r="H296" s="8"/>
      <c r="I296" s="8"/>
      <c r="J296" s="8"/>
    </row>
    <row r="297" spans="5:10" ht="18">
      <c r="E297" s="8"/>
      <c r="F297" s="8"/>
      <c r="H297" s="8"/>
      <c r="I297" s="8"/>
      <c r="J297" s="8"/>
    </row>
    <row r="298" spans="5:10" ht="18">
      <c r="E298" s="8"/>
      <c r="F298" s="8"/>
      <c r="H298" s="8"/>
      <c r="I298" s="8"/>
      <c r="J298" s="8"/>
    </row>
    <row r="299" spans="5:10" ht="18">
      <c r="E299" s="8"/>
      <c r="F299" s="8"/>
      <c r="H299" s="8"/>
      <c r="I299" s="8"/>
      <c r="J299" s="8"/>
    </row>
    <row r="300" spans="5:10" ht="18">
      <c r="E300" s="8"/>
      <c r="F300" s="8"/>
      <c r="H300" s="8"/>
      <c r="I300" s="8"/>
      <c r="J300" s="8"/>
    </row>
    <row r="301" spans="5:10" ht="18">
      <c r="E301" s="8"/>
      <c r="F301" s="8"/>
      <c r="H301" s="8"/>
      <c r="I301" s="8"/>
      <c r="J301" s="8"/>
    </row>
    <row r="302" spans="5:10" ht="18">
      <c r="E302" s="8"/>
      <c r="F302" s="8"/>
      <c r="H302" s="8"/>
      <c r="I302" s="8"/>
      <c r="J302" s="8"/>
    </row>
    <row r="303" spans="5:10" ht="18">
      <c r="E303" s="8"/>
      <c r="F303" s="8"/>
      <c r="H303" s="8"/>
      <c r="I303" s="8"/>
      <c r="J303" s="8"/>
    </row>
    <row r="304" spans="5:10" ht="18">
      <c r="E304" s="8"/>
      <c r="F304" s="8"/>
      <c r="H304" s="8"/>
      <c r="I304" s="8"/>
      <c r="J304" s="8"/>
    </row>
    <row r="305" spans="5:10" ht="18">
      <c r="E305" s="8"/>
      <c r="F305" s="8"/>
      <c r="H305" s="8"/>
      <c r="I305" s="8"/>
      <c r="J305" s="8"/>
    </row>
    <row r="306" spans="5:10" ht="18">
      <c r="E306" s="8"/>
      <c r="F306" s="8"/>
      <c r="H306" s="8"/>
      <c r="I306" s="8"/>
      <c r="J306" s="8"/>
    </row>
    <row r="307" spans="5:10" ht="18">
      <c r="E307" s="8"/>
      <c r="F307" s="8"/>
      <c r="H307" s="8"/>
      <c r="I307" s="8"/>
      <c r="J307" s="8"/>
    </row>
    <row r="308" spans="5:10" ht="18">
      <c r="E308" s="8"/>
      <c r="F308" s="8"/>
      <c r="H308" s="8"/>
      <c r="I308" s="8"/>
      <c r="J308" s="8"/>
    </row>
    <row r="309" spans="5:10" ht="18">
      <c r="E309" s="8"/>
      <c r="F309" s="8"/>
      <c r="H309" s="8"/>
      <c r="I309" s="8"/>
      <c r="J309" s="8"/>
    </row>
    <row r="310" spans="5:10" ht="18">
      <c r="E310" s="8"/>
      <c r="F310" s="8"/>
      <c r="H310" s="8"/>
      <c r="I310" s="8"/>
      <c r="J310" s="8"/>
    </row>
    <row r="311" spans="5:10" ht="18">
      <c r="E311" s="8"/>
      <c r="F311" s="8"/>
      <c r="H311" s="8"/>
      <c r="I311" s="8"/>
      <c r="J311" s="8"/>
    </row>
    <row r="312" spans="5:10" ht="18">
      <c r="E312" s="8"/>
      <c r="F312" s="8"/>
      <c r="H312" s="8"/>
      <c r="I312" s="8"/>
      <c r="J312" s="8"/>
    </row>
    <row r="313" spans="5:10" ht="18">
      <c r="E313" s="8"/>
      <c r="F313" s="8"/>
      <c r="H313" s="8"/>
      <c r="I313" s="8"/>
      <c r="J313" s="8"/>
    </row>
    <row r="314" spans="5:10" ht="18">
      <c r="E314" s="8"/>
      <c r="F314" s="8"/>
      <c r="H314" s="8"/>
      <c r="I314" s="8"/>
      <c r="J314" s="8"/>
    </row>
    <row r="315" spans="5:10" ht="18">
      <c r="E315" s="8"/>
      <c r="F315" s="8"/>
      <c r="H315" s="8"/>
      <c r="I315" s="8"/>
      <c r="J315" s="8"/>
    </row>
    <row r="316" spans="5:10" ht="18">
      <c r="E316" s="8"/>
      <c r="F316" s="8"/>
      <c r="H316" s="8"/>
      <c r="I316" s="8"/>
      <c r="J316" s="8"/>
    </row>
    <row r="317" spans="5:10" ht="18">
      <c r="E317" s="8"/>
      <c r="F317" s="8"/>
      <c r="H317" s="8"/>
      <c r="I317" s="8"/>
      <c r="J317" s="8"/>
    </row>
    <row r="318" spans="5:10" ht="18">
      <c r="E318" s="8"/>
      <c r="F318" s="8"/>
      <c r="H318" s="8"/>
      <c r="I318" s="8"/>
      <c r="J318" s="8"/>
    </row>
    <row r="319" spans="5:10" ht="18">
      <c r="E319" s="8"/>
      <c r="F319" s="8"/>
      <c r="H319" s="8"/>
      <c r="I319" s="8"/>
      <c r="J319" s="8"/>
    </row>
    <row r="320" spans="5:10" ht="18">
      <c r="E320" s="8"/>
      <c r="F320" s="8"/>
      <c r="H320" s="8"/>
      <c r="I320" s="8"/>
      <c r="J320" s="8"/>
    </row>
    <row r="321" spans="5:10" ht="18">
      <c r="E321" s="8"/>
      <c r="F321" s="8"/>
      <c r="H321" s="8"/>
      <c r="I321" s="8"/>
      <c r="J321" s="8"/>
    </row>
    <row r="322" spans="5:10" ht="18">
      <c r="E322" s="8"/>
      <c r="F322" s="8"/>
      <c r="H322" s="8"/>
      <c r="I322" s="8"/>
      <c r="J322" s="8"/>
    </row>
    <row r="323" spans="5:10" ht="18">
      <c r="E323" s="8"/>
      <c r="F323" s="8"/>
      <c r="H323" s="8"/>
      <c r="I323" s="8"/>
      <c r="J323" s="8"/>
    </row>
    <row r="324" spans="5:10" ht="18">
      <c r="E324" s="8"/>
      <c r="F324" s="8"/>
      <c r="H324" s="8"/>
      <c r="I324" s="8"/>
      <c r="J324" s="8"/>
    </row>
    <row r="325" spans="5:10" ht="18">
      <c r="E325" s="8"/>
      <c r="F325" s="8"/>
      <c r="H325" s="8"/>
      <c r="I325" s="8"/>
      <c r="J325" s="8"/>
    </row>
    <row r="326" spans="5:10" ht="18">
      <c r="E326" s="8"/>
      <c r="F326" s="8"/>
      <c r="H326" s="8"/>
      <c r="I326" s="8"/>
      <c r="J326" s="8"/>
    </row>
    <row r="327" spans="5:10" ht="18">
      <c r="E327" s="8"/>
      <c r="F327" s="8"/>
      <c r="H327" s="8"/>
      <c r="I327" s="8"/>
      <c r="J327" s="8"/>
    </row>
    <row r="328" spans="5:10" ht="18">
      <c r="E328" s="8"/>
      <c r="F328" s="8"/>
      <c r="H328" s="8"/>
      <c r="I328" s="8"/>
      <c r="J328" s="8"/>
    </row>
    <row r="329" spans="5:10" ht="18">
      <c r="E329" s="8"/>
      <c r="F329" s="8"/>
      <c r="H329" s="8"/>
      <c r="I329" s="8"/>
      <c r="J329" s="8"/>
    </row>
    <row r="330" spans="5:10" ht="18">
      <c r="E330" s="8"/>
      <c r="F330" s="8"/>
      <c r="H330" s="8"/>
      <c r="I330" s="8"/>
      <c r="J330" s="8"/>
    </row>
    <row r="331" spans="5:10" ht="18">
      <c r="E331" s="8"/>
      <c r="F331" s="8"/>
      <c r="H331" s="8"/>
      <c r="I331" s="8"/>
      <c r="J331" s="8"/>
    </row>
    <row r="332" spans="5:10" ht="18">
      <c r="E332" s="8"/>
      <c r="F332" s="8"/>
      <c r="H332" s="8"/>
      <c r="I332" s="8"/>
      <c r="J332" s="8"/>
    </row>
    <row r="333" spans="5:10" ht="18">
      <c r="E333" s="8"/>
      <c r="F333" s="8"/>
      <c r="H333" s="8"/>
      <c r="I333" s="8"/>
      <c r="J333" s="8"/>
    </row>
    <row r="334" spans="5:10" ht="18">
      <c r="E334" s="8"/>
      <c r="F334" s="8"/>
      <c r="H334" s="8"/>
      <c r="I334" s="8"/>
      <c r="J334" s="8"/>
    </row>
    <row r="335" spans="5:10" ht="18">
      <c r="E335" s="8"/>
      <c r="F335" s="8"/>
      <c r="H335" s="8"/>
      <c r="I335" s="8"/>
      <c r="J335" s="8"/>
    </row>
    <row r="336" spans="5:10" ht="18">
      <c r="E336" s="8"/>
      <c r="F336" s="8"/>
      <c r="H336" s="8"/>
      <c r="I336" s="8"/>
      <c r="J336" s="8"/>
    </row>
    <row r="337" spans="5:10" ht="18">
      <c r="E337" s="8"/>
      <c r="F337" s="8"/>
      <c r="H337" s="8"/>
      <c r="I337" s="8"/>
      <c r="J337" s="8"/>
    </row>
    <row r="338" spans="5:10" ht="18">
      <c r="E338" s="8"/>
      <c r="F338" s="8"/>
      <c r="H338" s="8"/>
      <c r="I338" s="8"/>
      <c r="J338" s="8"/>
    </row>
    <row r="339" spans="5:10" ht="18">
      <c r="E339" s="8"/>
      <c r="F339" s="8"/>
      <c r="H339" s="8"/>
      <c r="I339" s="8"/>
      <c r="J339" s="8"/>
    </row>
    <row r="340" spans="5:10" ht="18">
      <c r="E340" s="8"/>
      <c r="F340" s="8"/>
      <c r="H340" s="8"/>
      <c r="I340" s="8"/>
      <c r="J340" s="8"/>
    </row>
    <row r="341" spans="5:10" ht="18">
      <c r="E341" s="8"/>
      <c r="F341" s="8"/>
      <c r="H341" s="8"/>
      <c r="I341" s="8"/>
      <c r="J341" s="8"/>
    </row>
    <row r="342" spans="5:10" ht="18">
      <c r="E342" s="8"/>
      <c r="F342" s="8"/>
      <c r="H342" s="8"/>
      <c r="I342" s="8"/>
      <c r="J342" s="8"/>
    </row>
    <row r="343" spans="5:10" ht="18">
      <c r="E343" s="8"/>
      <c r="F343" s="8"/>
      <c r="H343" s="8"/>
      <c r="I343" s="8"/>
      <c r="J343" s="8"/>
    </row>
    <row r="344" spans="5:10" ht="18">
      <c r="E344" s="8"/>
      <c r="F344" s="8"/>
      <c r="H344" s="8"/>
      <c r="I344" s="8"/>
      <c r="J344" s="8"/>
    </row>
    <row r="345" spans="5:10" ht="18">
      <c r="E345" s="8"/>
      <c r="F345" s="8"/>
      <c r="H345" s="8"/>
      <c r="I345" s="8"/>
      <c r="J345" s="8"/>
    </row>
    <row r="346" spans="5:10" ht="18">
      <c r="E346" s="8"/>
      <c r="F346" s="8"/>
      <c r="H346" s="8"/>
      <c r="I346" s="8"/>
      <c r="J346" s="8"/>
    </row>
    <row r="347" spans="5:10" ht="18">
      <c r="E347" s="8"/>
      <c r="F347" s="8"/>
      <c r="H347" s="8"/>
      <c r="I347" s="8"/>
      <c r="J347" s="8"/>
    </row>
    <row r="348" spans="5:10" ht="18">
      <c r="E348" s="8"/>
      <c r="F348" s="8"/>
      <c r="H348" s="8"/>
      <c r="I348" s="8"/>
      <c r="J348" s="8"/>
    </row>
    <row r="349" spans="5:10" ht="18">
      <c r="E349" s="8"/>
      <c r="F349" s="8"/>
      <c r="H349" s="8"/>
      <c r="I349" s="8"/>
      <c r="J349" s="8"/>
    </row>
    <row r="350" spans="5:10" ht="18">
      <c r="E350" s="8"/>
      <c r="F350" s="8"/>
      <c r="H350" s="8"/>
      <c r="I350" s="8"/>
      <c r="J350" s="8"/>
    </row>
    <row r="351" spans="5:10" ht="18">
      <c r="E351" s="8"/>
      <c r="F351" s="8"/>
      <c r="H351" s="8"/>
      <c r="I351" s="8"/>
      <c r="J351" s="8"/>
    </row>
    <row r="352" spans="5:10" ht="18">
      <c r="E352" s="8"/>
      <c r="F352" s="8"/>
      <c r="H352" s="8"/>
      <c r="I352" s="8"/>
      <c r="J352" s="8"/>
    </row>
    <row r="353" spans="5:10" ht="18">
      <c r="E353" s="8"/>
      <c r="F353" s="8"/>
      <c r="H353" s="8"/>
      <c r="I353" s="8"/>
      <c r="J353" s="8"/>
    </row>
    <row r="354" spans="5:10" ht="18">
      <c r="E354" s="8"/>
      <c r="F354" s="8"/>
      <c r="H354" s="8"/>
      <c r="I354" s="8"/>
      <c r="J354" s="8"/>
    </row>
    <row r="355" spans="5:10" ht="18">
      <c r="E355" s="8"/>
      <c r="F355" s="8"/>
      <c r="H355" s="8"/>
      <c r="I355" s="8"/>
      <c r="J355" s="8"/>
    </row>
    <row r="356" spans="5:10" ht="18">
      <c r="E356" s="8"/>
      <c r="F356" s="8"/>
      <c r="H356" s="8"/>
      <c r="I356" s="8"/>
      <c r="J356" s="8"/>
    </row>
    <row r="357" spans="5:10" ht="18">
      <c r="E357" s="8"/>
      <c r="F357" s="8"/>
      <c r="H357" s="8"/>
      <c r="I357" s="8"/>
      <c r="J357" s="8"/>
    </row>
    <row r="358" spans="5:10" ht="18">
      <c r="E358" s="8"/>
      <c r="F358" s="8"/>
      <c r="H358" s="8"/>
      <c r="I358" s="8"/>
      <c r="J358" s="8"/>
    </row>
    <row r="359" spans="5:10" ht="18">
      <c r="E359" s="8"/>
      <c r="F359" s="8"/>
      <c r="H359" s="8"/>
      <c r="I359" s="8"/>
      <c r="J359" s="8"/>
    </row>
    <row r="360" spans="5:10" ht="18">
      <c r="E360" s="8"/>
      <c r="F360" s="8"/>
      <c r="H360" s="8"/>
      <c r="I360" s="8"/>
      <c r="J360" s="8"/>
    </row>
    <row r="361" spans="5:10" ht="18">
      <c r="E361" s="8"/>
      <c r="F361" s="8"/>
      <c r="H361" s="8"/>
      <c r="I361" s="8"/>
      <c r="J361" s="8"/>
    </row>
    <row r="362" spans="5:10" ht="18">
      <c r="E362" s="8"/>
      <c r="F362" s="8"/>
      <c r="H362" s="8"/>
      <c r="I362" s="8"/>
      <c r="J362" s="8"/>
    </row>
    <row r="363" spans="5:10" ht="18">
      <c r="E363" s="8"/>
      <c r="F363" s="8"/>
      <c r="H363" s="8"/>
      <c r="I363" s="8"/>
      <c r="J363" s="8"/>
    </row>
    <row r="364" spans="5:10" ht="18">
      <c r="E364" s="8"/>
      <c r="F364" s="8"/>
      <c r="H364" s="8"/>
      <c r="I364" s="8"/>
      <c r="J364" s="8"/>
    </row>
    <row r="365" spans="5:10" ht="18">
      <c r="E365" s="8"/>
      <c r="F365" s="8"/>
      <c r="H365" s="8"/>
      <c r="I365" s="8"/>
      <c r="J365" s="8"/>
    </row>
    <row r="366" spans="5:10" ht="18">
      <c r="E366" s="8"/>
      <c r="F366" s="8"/>
      <c r="H366" s="8"/>
      <c r="I366" s="8"/>
      <c r="J366" s="8"/>
    </row>
    <row r="367" spans="5:10" ht="18">
      <c r="E367" s="8"/>
      <c r="F367" s="8"/>
      <c r="H367" s="8"/>
      <c r="I367" s="8"/>
      <c r="J367" s="8"/>
    </row>
    <row r="368" spans="5:10" ht="18">
      <c r="E368" s="8"/>
      <c r="F368" s="8"/>
      <c r="H368" s="8"/>
      <c r="I368" s="8"/>
      <c r="J368" s="8"/>
    </row>
    <row r="369" spans="5:10" ht="18">
      <c r="E369" s="8"/>
      <c r="F369" s="8"/>
      <c r="H369" s="8"/>
      <c r="I369" s="8"/>
      <c r="J369" s="8"/>
    </row>
    <row r="370" spans="5:10" ht="18">
      <c r="E370" s="8"/>
      <c r="F370" s="8"/>
      <c r="H370" s="8"/>
      <c r="I370" s="8"/>
      <c r="J370" s="8"/>
    </row>
    <row r="371" spans="5:10" ht="18">
      <c r="E371" s="8"/>
      <c r="F371" s="8"/>
      <c r="H371" s="8"/>
      <c r="I371" s="8"/>
      <c r="J371" s="8"/>
    </row>
    <row r="372" spans="5:10" ht="18">
      <c r="E372" s="8"/>
      <c r="F372" s="8"/>
      <c r="H372" s="8"/>
      <c r="I372" s="8"/>
      <c r="J372" s="8"/>
    </row>
    <row r="373" spans="5:10" ht="18">
      <c r="E373" s="8"/>
      <c r="F373" s="8"/>
      <c r="H373" s="8"/>
      <c r="I373" s="8"/>
      <c r="J373" s="8"/>
    </row>
    <row r="374" spans="5:10" ht="18">
      <c r="E374" s="8"/>
      <c r="F374" s="8"/>
      <c r="H374" s="8"/>
      <c r="I374" s="8"/>
      <c r="J374" s="8"/>
    </row>
    <row r="375" spans="5:10" ht="18">
      <c r="E375" s="8"/>
      <c r="F375" s="8"/>
      <c r="H375" s="8"/>
      <c r="I375" s="8"/>
      <c r="J375" s="8"/>
    </row>
    <row r="376" spans="5:10" ht="18">
      <c r="E376" s="8"/>
      <c r="F376" s="8"/>
      <c r="H376" s="8"/>
      <c r="I376" s="8"/>
      <c r="J376" s="8"/>
    </row>
    <row r="377" spans="5:10" ht="18">
      <c r="E377" s="8"/>
      <c r="F377" s="8"/>
      <c r="H377" s="8"/>
      <c r="I377" s="8"/>
      <c r="J377" s="8"/>
    </row>
    <row r="378" spans="5:10" ht="18">
      <c r="E378" s="8"/>
      <c r="F378" s="8"/>
      <c r="H378" s="8"/>
      <c r="I378" s="8"/>
      <c r="J378" s="8"/>
    </row>
    <row r="379" spans="5:10" ht="18">
      <c r="E379" s="8"/>
      <c r="F379" s="8"/>
      <c r="H379" s="8"/>
      <c r="I379" s="8"/>
      <c r="J379" s="8"/>
    </row>
    <row r="380" spans="5:10" ht="18">
      <c r="E380" s="8"/>
      <c r="F380" s="8"/>
      <c r="H380" s="8"/>
      <c r="I380" s="8"/>
      <c r="J380" s="8"/>
    </row>
    <row r="381" spans="5:10" ht="18">
      <c r="E381" s="8"/>
      <c r="F381" s="8"/>
      <c r="H381" s="8"/>
      <c r="I381" s="8"/>
      <c r="J381" s="8"/>
    </row>
    <row r="382" spans="5:10" ht="18">
      <c r="E382" s="8"/>
      <c r="F382" s="8"/>
      <c r="H382" s="8"/>
      <c r="I382" s="8"/>
      <c r="J382" s="8"/>
    </row>
    <row r="383" spans="5:10" ht="18">
      <c r="E383" s="8"/>
      <c r="F383" s="8"/>
      <c r="H383" s="8"/>
      <c r="I383" s="8"/>
      <c r="J383" s="8"/>
    </row>
    <row r="384" spans="5:10" ht="18">
      <c r="E384" s="8"/>
      <c r="F384" s="8"/>
      <c r="H384" s="8"/>
      <c r="I384" s="8"/>
      <c r="J384" s="8"/>
    </row>
    <row r="385" spans="5:10" ht="18">
      <c r="E385" s="8"/>
      <c r="F385" s="8"/>
      <c r="H385" s="8"/>
      <c r="I385" s="8"/>
      <c r="J385" s="8"/>
    </row>
    <row r="386" spans="5:10" ht="18">
      <c r="E386" s="8"/>
      <c r="F386" s="8"/>
      <c r="H386" s="8"/>
      <c r="I386" s="8"/>
      <c r="J386" s="8"/>
    </row>
    <row r="387" spans="5:10" ht="18">
      <c r="E387" s="8"/>
      <c r="F387" s="8"/>
      <c r="H387" s="8"/>
      <c r="I387" s="8"/>
      <c r="J387" s="8"/>
    </row>
    <row r="388" spans="5:10" ht="18">
      <c r="E388" s="8"/>
      <c r="F388" s="8"/>
      <c r="H388" s="8"/>
      <c r="I388" s="8"/>
      <c r="J388" s="8"/>
    </row>
    <row r="389" spans="5:10" ht="18">
      <c r="E389" s="8"/>
      <c r="F389" s="8"/>
      <c r="H389" s="8"/>
      <c r="I389" s="8"/>
      <c r="J389" s="8"/>
    </row>
    <row r="390" spans="5:10" ht="18">
      <c r="E390" s="8"/>
      <c r="F390" s="8"/>
      <c r="H390" s="8"/>
      <c r="I390" s="8"/>
      <c r="J390" s="8"/>
    </row>
    <row r="391" spans="5:10" ht="18">
      <c r="E391" s="8"/>
      <c r="F391" s="8"/>
      <c r="H391" s="8"/>
      <c r="I391" s="8"/>
      <c r="J391" s="8"/>
    </row>
    <row r="392" spans="5:10" ht="18">
      <c r="E392" s="8"/>
      <c r="F392" s="8"/>
      <c r="H392" s="8"/>
      <c r="I392" s="8"/>
      <c r="J392" s="8"/>
    </row>
    <row r="393" spans="5:10" ht="18">
      <c r="E393" s="8"/>
      <c r="F393" s="8"/>
      <c r="H393" s="8"/>
      <c r="I393" s="8"/>
      <c r="J393" s="8"/>
    </row>
    <row r="394" spans="5:10" ht="18">
      <c r="E394" s="8"/>
      <c r="F394" s="8"/>
      <c r="H394" s="8"/>
      <c r="I394" s="8"/>
      <c r="J394" s="8"/>
    </row>
    <row r="395" spans="5:10" ht="18">
      <c r="E395" s="8"/>
      <c r="F395" s="8"/>
      <c r="H395" s="8"/>
      <c r="I395" s="8"/>
      <c r="J395" s="8"/>
    </row>
    <row r="396" spans="5:10" ht="18">
      <c r="E396" s="8"/>
      <c r="F396" s="8"/>
      <c r="H396" s="8"/>
      <c r="I396" s="8"/>
      <c r="J396" s="8"/>
    </row>
    <row r="397" spans="5:10" ht="18">
      <c r="E397" s="8"/>
      <c r="F397" s="8"/>
      <c r="H397" s="8"/>
      <c r="I397" s="8"/>
      <c r="J397" s="8"/>
    </row>
    <row r="398" spans="5:10" ht="18">
      <c r="E398" s="8"/>
      <c r="F398" s="8"/>
      <c r="H398" s="8"/>
      <c r="I398" s="8"/>
      <c r="J398" s="8"/>
    </row>
    <row r="399" spans="5:10" ht="18">
      <c r="E399" s="8"/>
      <c r="F399" s="8"/>
      <c r="H399" s="8"/>
      <c r="I399" s="8"/>
      <c r="J399" s="8"/>
    </row>
    <row r="400" spans="5:10" ht="18">
      <c r="E400" s="8"/>
      <c r="F400" s="8"/>
      <c r="H400" s="8"/>
      <c r="I400" s="8"/>
      <c r="J400" s="8"/>
    </row>
    <row r="401" spans="5:10" ht="18">
      <c r="E401" s="8"/>
      <c r="F401" s="8"/>
      <c r="H401" s="8"/>
      <c r="I401" s="8"/>
      <c r="J401" s="8"/>
    </row>
    <row r="402" spans="5:10" ht="18">
      <c r="E402" s="8"/>
      <c r="F402" s="8"/>
      <c r="H402" s="8"/>
      <c r="I402" s="8"/>
      <c r="J402" s="8"/>
    </row>
    <row r="403" spans="5:10" ht="18">
      <c r="E403" s="8"/>
      <c r="F403" s="8"/>
      <c r="H403" s="8"/>
      <c r="I403" s="8"/>
      <c r="J403" s="8"/>
    </row>
    <row r="404" spans="5:10" ht="18">
      <c r="E404" s="8"/>
      <c r="F404" s="8"/>
      <c r="H404" s="8"/>
      <c r="I404" s="8"/>
      <c r="J404" s="8"/>
    </row>
    <row r="405" spans="5:10" ht="18">
      <c r="E405" s="8"/>
      <c r="F405" s="8"/>
      <c r="H405" s="8"/>
      <c r="I405" s="8"/>
      <c r="J405" s="8"/>
    </row>
    <row r="406" spans="5:10" ht="18">
      <c r="E406" s="8"/>
      <c r="F406" s="8"/>
      <c r="H406" s="8"/>
      <c r="I406" s="8"/>
      <c r="J406" s="8"/>
    </row>
    <row r="407" spans="5:10" ht="18">
      <c r="E407" s="8"/>
      <c r="F407" s="8"/>
      <c r="H407" s="8"/>
      <c r="I407" s="8"/>
      <c r="J407" s="8"/>
    </row>
    <row r="408" spans="5:10" ht="18">
      <c r="E408" s="8"/>
      <c r="F408" s="8"/>
      <c r="H408" s="8"/>
      <c r="I408" s="8"/>
      <c r="J408" s="8"/>
    </row>
    <row r="409" spans="5:10" ht="18">
      <c r="E409" s="8"/>
      <c r="F409" s="8"/>
      <c r="H409" s="8"/>
      <c r="I409" s="8"/>
      <c r="J409" s="8"/>
    </row>
    <row r="410" spans="5:10" ht="18">
      <c r="E410" s="8"/>
      <c r="F410" s="8"/>
      <c r="H410" s="8"/>
      <c r="I410" s="8"/>
      <c r="J410" s="8"/>
    </row>
    <row r="411" spans="5:10" ht="18">
      <c r="E411" s="8"/>
      <c r="F411" s="8"/>
      <c r="H411" s="8"/>
      <c r="I411" s="8"/>
      <c r="J411" s="8"/>
    </row>
    <row r="412" spans="5:10" ht="18">
      <c r="E412" s="8"/>
      <c r="F412" s="8"/>
      <c r="H412" s="8"/>
      <c r="I412" s="8"/>
      <c r="J412" s="8"/>
    </row>
    <row r="413" spans="5:10" ht="18">
      <c r="E413" s="8"/>
      <c r="F413" s="8"/>
      <c r="H413" s="8"/>
      <c r="I413" s="8"/>
      <c r="J413" s="8"/>
    </row>
    <row r="414" spans="5:10" ht="18">
      <c r="E414" s="8"/>
      <c r="F414" s="8"/>
      <c r="H414" s="8"/>
      <c r="I414" s="8"/>
      <c r="J414" s="8"/>
    </row>
    <row r="415" spans="5:10" ht="18">
      <c r="E415" s="8"/>
      <c r="F415" s="8"/>
      <c r="H415" s="8"/>
      <c r="I415" s="8"/>
      <c r="J415" s="8"/>
    </row>
    <row r="416" spans="5:10" ht="18">
      <c r="E416" s="8"/>
      <c r="F416" s="8"/>
      <c r="H416" s="8"/>
      <c r="I416" s="8"/>
      <c r="J416" s="8"/>
    </row>
    <row r="417" spans="5:10" ht="18">
      <c r="E417" s="8"/>
      <c r="F417" s="8"/>
      <c r="H417" s="8"/>
      <c r="I417" s="8"/>
      <c r="J417" s="8"/>
    </row>
    <row r="418" spans="5:10" ht="18">
      <c r="E418" s="8"/>
      <c r="F418" s="8"/>
      <c r="H418" s="8"/>
      <c r="I418" s="8"/>
      <c r="J418" s="8"/>
    </row>
    <row r="419" spans="5:10" ht="18">
      <c r="E419" s="8"/>
      <c r="F419" s="8"/>
      <c r="H419" s="8"/>
      <c r="I419" s="8"/>
      <c r="J419" s="8"/>
    </row>
    <row r="420" spans="5:10" ht="18">
      <c r="E420" s="8"/>
      <c r="F420" s="8"/>
      <c r="H420" s="8"/>
      <c r="I420" s="8"/>
      <c r="J420" s="8"/>
    </row>
    <row r="421" spans="5:10" ht="18">
      <c r="E421" s="8"/>
      <c r="F421" s="8"/>
      <c r="H421" s="8"/>
      <c r="I421" s="8"/>
      <c r="J421" s="8"/>
    </row>
    <row r="422" spans="5:10" ht="18">
      <c r="E422" s="8"/>
      <c r="F422" s="8"/>
      <c r="H422" s="8"/>
      <c r="I422" s="8"/>
      <c r="J422" s="8"/>
    </row>
    <row r="423" spans="5:10" ht="18">
      <c r="E423" s="8"/>
      <c r="F423" s="8"/>
      <c r="H423" s="8"/>
      <c r="I423" s="8"/>
      <c r="J423" s="8"/>
    </row>
    <row r="424" spans="5:10" ht="18">
      <c r="E424" s="8"/>
      <c r="F424" s="8"/>
      <c r="H424" s="8"/>
      <c r="I424" s="8"/>
      <c r="J424" s="8"/>
    </row>
    <row r="425" spans="5:10" ht="18">
      <c r="E425" s="8"/>
      <c r="F425" s="8"/>
      <c r="H425" s="8"/>
      <c r="I425" s="8"/>
      <c r="J425" s="8"/>
    </row>
    <row r="426" spans="5:10" ht="18">
      <c r="E426" s="8"/>
      <c r="F426" s="8"/>
      <c r="H426" s="8"/>
      <c r="I426" s="8"/>
      <c r="J426" s="8"/>
    </row>
    <row r="427" spans="5:10" ht="18">
      <c r="E427" s="8"/>
      <c r="F427" s="8"/>
      <c r="H427" s="8"/>
      <c r="I427" s="8"/>
      <c r="J427" s="8"/>
    </row>
    <row r="428" spans="5:10" ht="18">
      <c r="E428" s="8"/>
      <c r="F428" s="8"/>
      <c r="H428" s="8"/>
      <c r="I428" s="8"/>
      <c r="J428" s="8"/>
    </row>
    <row r="429" spans="5:10" ht="18">
      <c r="E429" s="8"/>
      <c r="F429" s="8"/>
      <c r="H429" s="8"/>
      <c r="I429" s="8"/>
      <c r="J429" s="8"/>
    </row>
    <row r="430" spans="5:10" ht="18">
      <c r="E430" s="8"/>
      <c r="F430" s="8"/>
      <c r="H430" s="8"/>
      <c r="I430" s="8"/>
      <c r="J430" s="8"/>
    </row>
    <row r="431" spans="5:10" ht="18">
      <c r="E431" s="8"/>
      <c r="F431" s="8"/>
      <c r="H431" s="8"/>
      <c r="I431" s="8"/>
      <c r="J431" s="8"/>
    </row>
    <row r="432" spans="5:10" ht="18">
      <c r="E432" s="8"/>
      <c r="F432" s="8"/>
      <c r="H432" s="8"/>
      <c r="I432" s="8"/>
      <c r="J432" s="8"/>
    </row>
    <row r="433" spans="5:10" ht="18">
      <c r="E433" s="8"/>
      <c r="F433" s="8"/>
      <c r="H433" s="8"/>
      <c r="I433" s="8"/>
      <c r="J433" s="8"/>
    </row>
    <row r="434" spans="5:10" ht="18">
      <c r="E434" s="8"/>
      <c r="F434" s="8"/>
      <c r="H434" s="8"/>
      <c r="I434" s="8"/>
      <c r="J434" s="8"/>
    </row>
    <row r="435" spans="5:10" ht="18">
      <c r="E435" s="8"/>
      <c r="F435" s="8"/>
      <c r="H435" s="8"/>
      <c r="I435" s="8"/>
      <c r="J435" s="8"/>
    </row>
    <row r="436" spans="5:10" ht="18">
      <c r="E436" s="8"/>
      <c r="F436" s="8"/>
      <c r="H436" s="8"/>
      <c r="I436" s="8"/>
      <c r="J436" s="8"/>
    </row>
    <row r="437" spans="5:10" ht="18">
      <c r="E437" s="8"/>
      <c r="F437" s="8"/>
      <c r="H437" s="8"/>
      <c r="I437" s="8"/>
      <c r="J437" s="8"/>
    </row>
    <row r="438" spans="5:10" ht="18">
      <c r="E438" s="8"/>
      <c r="F438" s="8"/>
      <c r="H438" s="8"/>
      <c r="I438" s="8"/>
      <c r="J438" s="8"/>
    </row>
    <row r="439" spans="5:10" ht="18">
      <c r="E439" s="8"/>
      <c r="F439" s="8"/>
      <c r="H439" s="8"/>
      <c r="I439" s="8"/>
      <c r="J439" s="8"/>
    </row>
    <row r="440" spans="5:10" ht="18">
      <c r="E440" s="8"/>
      <c r="F440" s="8"/>
      <c r="H440" s="8"/>
      <c r="I440" s="8"/>
      <c r="J440" s="8"/>
    </row>
    <row r="441" spans="5:10" ht="18">
      <c r="E441" s="8"/>
      <c r="F441" s="8"/>
      <c r="H441" s="8"/>
      <c r="I441" s="8"/>
      <c r="J441" s="8"/>
    </row>
    <row r="442" spans="5:10" ht="18">
      <c r="E442" s="8"/>
      <c r="F442" s="8"/>
      <c r="H442" s="8"/>
      <c r="I442" s="8"/>
      <c r="J442" s="8"/>
    </row>
    <row r="443" spans="5:10" ht="18">
      <c r="E443" s="8"/>
      <c r="F443" s="8"/>
      <c r="H443" s="8"/>
      <c r="I443" s="8"/>
      <c r="J443" s="8"/>
    </row>
    <row r="444" spans="5:10" ht="18">
      <c r="E444" s="8"/>
      <c r="F444" s="8"/>
      <c r="H444" s="8"/>
      <c r="I444" s="8"/>
      <c r="J444" s="8"/>
    </row>
    <row r="445" spans="5:10" ht="18">
      <c r="E445" s="8"/>
      <c r="F445" s="8"/>
      <c r="H445" s="8"/>
      <c r="I445" s="8"/>
      <c r="J445" s="8"/>
    </row>
    <row r="446" spans="5:10" ht="18">
      <c r="E446" s="8"/>
      <c r="F446" s="8"/>
      <c r="H446" s="8"/>
      <c r="I446" s="8"/>
      <c r="J446" s="8"/>
    </row>
    <row r="447" spans="5:10" ht="18">
      <c r="E447" s="8"/>
      <c r="F447" s="8"/>
      <c r="H447" s="8"/>
      <c r="I447" s="8"/>
      <c r="J447" s="8"/>
    </row>
    <row r="448" spans="5:10" ht="18">
      <c r="E448" s="8"/>
      <c r="F448" s="8"/>
      <c r="H448" s="8"/>
      <c r="I448" s="8"/>
      <c r="J448" s="8"/>
    </row>
    <row r="449" spans="5:10" ht="18">
      <c r="E449" s="8"/>
      <c r="F449" s="8"/>
      <c r="H449" s="8"/>
      <c r="I449" s="8"/>
      <c r="J449" s="8"/>
    </row>
    <row r="450" spans="5:10" ht="18">
      <c r="E450" s="8"/>
      <c r="F450" s="8"/>
      <c r="H450" s="8"/>
      <c r="I450" s="8"/>
      <c r="J450" s="8"/>
    </row>
    <row r="451" spans="5:10" ht="18">
      <c r="E451" s="8"/>
      <c r="F451" s="8"/>
      <c r="H451" s="8"/>
      <c r="I451" s="8"/>
      <c r="J451" s="8"/>
    </row>
    <row r="452" spans="5:10" ht="18">
      <c r="E452" s="8"/>
      <c r="F452" s="8"/>
      <c r="H452" s="8"/>
      <c r="I452" s="8"/>
      <c r="J452" s="8"/>
    </row>
    <row r="453" spans="5:10" ht="18">
      <c r="E453" s="8"/>
      <c r="F453" s="8"/>
      <c r="H453" s="8"/>
      <c r="I453" s="8"/>
      <c r="J453" s="8"/>
    </row>
    <row r="454" spans="5:10" ht="18">
      <c r="E454" s="8"/>
      <c r="F454" s="8"/>
      <c r="H454" s="8"/>
      <c r="I454" s="8"/>
      <c r="J454" s="8"/>
    </row>
    <row r="455" spans="5:10" ht="18">
      <c r="E455" s="8"/>
      <c r="F455" s="8"/>
      <c r="H455" s="8"/>
      <c r="I455" s="8"/>
      <c r="J455" s="8"/>
    </row>
    <row r="456" spans="5:10" ht="18">
      <c r="E456" s="8"/>
      <c r="F456" s="8"/>
      <c r="H456" s="8"/>
      <c r="I456" s="8"/>
      <c r="J456" s="8"/>
    </row>
    <row r="457" spans="5:10" ht="18">
      <c r="E457" s="8"/>
      <c r="F457" s="8"/>
      <c r="H457" s="8"/>
      <c r="I457" s="8"/>
      <c r="J457" s="8"/>
    </row>
    <row r="458" spans="5:10" ht="18">
      <c r="E458" s="8"/>
      <c r="F458" s="8"/>
      <c r="H458" s="8"/>
      <c r="I458" s="8"/>
      <c r="J458" s="8"/>
    </row>
    <row r="459" spans="5:10" ht="18">
      <c r="E459" s="8"/>
      <c r="F459" s="8"/>
      <c r="H459" s="8"/>
      <c r="I459" s="8"/>
      <c r="J459" s="8"/>
    </row>
    <row r="460" spans="5:10" ht="18">
      <c r="E460" s="8"/>
      <c r="F460" s="8"/>
      <c r="H460" s="8"/>
      <c r="I460" s="8"/>
      <c r="J460" s="8"/>
    </row>
    <row r="461" spans="5:10" ht="18">
      <c r="E461" s="8"/>
      <c r="F461" s="8"/>
      <c r="H461" s="8"/>
      <c r="I461" s="8"/>
      <c r="J461" s="8"/>
    </row>
    <row r="462" spans="5:10" ht="18">
      <c r="E462" s="8"/>
      <c r="F462" s="8"/>
      <c r="H462" s="8"/>
      <c r="I462" s="8"/>
      <c r="J462" s="8"/>
    </row>
    <row r="463" spans="5:10" ht="18">
      <c r="E463" s="8"/>
      <c r="F463" s="8"/>
      <c r="H463" s="8"/>
      <c r="I463" s="8"/>
      <c r="J463" s="8"/>
    </row>
    <row r="464" spans="5:10" ht="18">
      <c r="E464" s="8"/>
      <c r="F464" s="8"/>
      <c r="H464" s="8"/>
      <c r="I464" s="8"/>
      <c r="J464" s="8"/>
    </row>
    <row r="465" spans="5:10" ht="18">
      <c r="E465" s="8"/>
      <c r="F465" s="8"/>
      <c r="H465" s="8"/>
      <c r="I465" s="8"/>
      <c r="J465" s="8"/>
    </row>
    <row r="466" spans="5:10" ht="18">
      <c r="E466" s="8"/>
      <c r="F466" s="8"/>
      <c r="H466" s="8"/>
      <c r="I466" s="8"/>
      <c r="J466" s="8"/>
    </row>
    <row r="467" spans="5:10" ht="18">
      <c r="E467" s="8"/>
      <c r="F467" s="8"/>
      <c r="H467" s="8"/>
      <c r="I467" s="8"/>
      <c r="J467" s="8"/>
    </row>
    <row r="468" spans="5:10" ht="18">
      <c r="E468" s="8"/>
      <c r="F468" s="8"/>
      <c r="H468" s="8"/>
      <c r="I468" s="8"/>
      <c r="J468" s="8"/>
    </row>
    <row r="469" spans="5:10" ht="18">
      <c r="E469" s="8"/>
      <c r="F469" s="8"/>
      <c r="H469" s="8"/>
      <c r="I469" s="8"/>
      <c r="J469" s="8"/>
    </row>
    <row r="470" spans="5:10" ht="18">
      <c r="E470" s="8"/>
      <c r="F470" s="8"/>
      <c r="H470" s="8"/>
      <c r="I470" s="8"/>
      <c r="J470" s="8"/>
    </row>
    <row r="471" spans="5:10" ht="18">
      <c r="E471" s="8"/>
      <c r="F471" s="8"/>
      <c r="H471" s="8"/>
      <c r="I471" s="8"/>
      <c r="J471" s="8"/>
    </row>
    <row r="472" spans="5:10" ht="18">
      <c r="E472" s="8"/>
      <c r="F472" s="8"/>
      <c r="H472" s="8"/>
      <c r="I472" s="8"/>
      <c r="J472" s="8"/>
    </row>
    <row r="473" spans="5:10" ht="18">
      <c r="E473" s="8"/>
      <c r="F473" s="8"/>
      <c r="H473" s="8"/>
      <c r="I473" s="8"/>
      <c r="J473" s="8"/>
    </row>
    <row r="474" spans="5:10" ht="18">
      <c r="E474" s="8"/>
      <c r="F474" s="8"/>
      <c r="H474" s="8"/>
      <c r="I474" s="8"/>
      <c r="J474" s="8"/>
    </row>
    <row r="475" spans="5:10" ht="18">
      <c r="E475" s="8"/>
      <c r="F475" s="8"/>
      <c r="H475" s="8"/>
      <c r="I475" s="8"/>
      <c r="J475" s="8"/>
    </row>
    <row r="476" spans="5:10" ht="18">
      <c r="E476" s="8"/>
      <c r="F476" s="8"/>
      <c r="H476" s="8"/>
      <c r="I476" s="8"/>
      <c r="J476" s="8"/>
    </row>
    <row r="477" spans="5:10" ht="18">
      <c r="E477" s="8"/>
      <c r="F477" s="8"/>
      <c r="H477" s="8"/>
      <c r="I477" s="8"/>
      <c r="J477" s="8"/>
    </row>
    <row r="478" spans="5:10" ht="18">
      <c r="E478" s="8"/>
      <c r="F478" s="8"/>
      <c r="H478" s="8"/>
      <c r="I478" s="8"/>
      <c r="J478" s="8"/>
    </row>
    <row r="479" spans="5:10" ht="18">
      <c r="E479" s="8"/>
      <c r="F479" s="8"/>
      <c r="H479" s="8"/>
      <c r="I479" s="8"/>
      <c r="J479" s="8"/>
    </row>
    <row r="480" spans="5:10" ht="18">
      <c r="E480" s="8"/>
      <c r="F480" s="8"/>
      <c r="H480" s="8"/>
      <c r="I480" s="8"/>
      <c r="J480" s="8"/>
    </row>
    <row r="481" spans="5:10" ht="18">
      <c r="E481" s="8"/>
      <c r="F481" s="8"/>
      <c r="H481" s="8"/>
      <c r="I481" s="8"/>
      <c r="J481" s="8"/>
    </row>
    <row r="482" spans="5:10" ht="18">
      <c r="E482" s="8"/>
      <c r="F482" s="8"/>
      <c r="H482" s="8"/>
      <c r="I482" s="8"/>
      <c r="J482" s="8"/>
    </row>
    <row r="483" spans="5:10" ht="18">
      <c r="E483" s="8"/>
      <c r="F483" s="8"/>
      <c r="H483" s="8"/>
      <c r="I483" s="8"/>
      <c r="J483" s="8"/>
    </row>
    <row r="484" spans="5:10" ht="18">
      <c r="E484" s="8"/>
      <c r="F484" s="8"/>
      <c r="H484" s="8"/>
      <c r="I484" s="8"/>
      <c r="J484" s="8"/>
    </row>
    <row r="485" spans="5:10" ht="18">
      <c r="E485" s="8"/>
      <c r="F485" s="8"/>
      <c r="H485" s="8"/>
      <c r="I485" s="8"/>
      <c r="J485" s="8"/>
    </row>
    <row r="486" spans="5:10" ht="18">
      <c r="E486" s="8"/>
      <c r="F486" s="8"/>
      <c r="H486" s="8"/>
      <c r="I486" s="8"/>
      <c r="J486" s="8"/>
    </row>
    <row r="487" spans="5:10" ht="18">
      <c r="E487" s="8"/>
      <c r="F487" s="8"/>
      <c r="H487" s="8"/>
      <c r="I487" s="8"/>
      <c r="J487" s="8"/>
    </row>
    <row r="488" spans="5:10" ht="18">
      <c r="E488" s="8"/>
      <c r="F488" s="8"/>
      <c r="H488" s="8"/>
      <c r="I488" s="8"/>
      <c r="J488" s="8"/>
    </row>
    <row r="489" spans="5:10" ht="18">
      <c r="E489" s="8"/>
      <c r="F489" s="8"/>
      <c r="H489" s="8"/>
      <c r="I489" s="8"/>
      <c r="J489" s="8"/>
    </row>
    <row r="490" spans="5:10" ht="18">
      <c r="E490" s="8"/>
      <c r="F490" s="8"/>
      <c r="H490" s="8"/>
      <c r="I490" s="8"/>
      <c r="J490" s="8"/>
    </row>
    <row r="491" spans="5:10" ht="18">
      <c r="E491" s="8"/>
      <c r="F491" s="8"/>
      <c r="H491" s="8"/>
      <c r="I491" s="8"/>
      <c r="J491" s="8"/>
    </row>
    <row r="492" spans="5:10" ht="18">
      <c r="E492" s="8"/>
      <c r="F492" s="8"/>
      <c r="H492" s="8"/>
      <c r="I492" s="8"/>
      <c r="J492" s="8"/>
    </row>
    <row r="493" spans="5:10" ht="18">
      <c r="E493" s="8"/>
      <c r="F493" s="8"/>
      <c r="H493" s="8"/>
      <c r="I493" s="8"/>
      <c r="J493" s="8"/>
    </row>
    <row r="494" spans="5:10" ht="18">
      <c r="E494" s="8"/>
      <c r="F494" s="8"/>
      <c r="H494" s="8"/>
      <c r="I494" s="8"/>
      <c r="J494" s="8"/>
    </row>
    <row r="495" spans="5:10" ht="18">
      <c r="E495" s="8"/>
      <c r="F495" s="8"/>
      <c r="H495" s="8"/>
      <c r="I495" s="8"/>
      <c r="J495" s="8"/>
    </row>
    <row r="496" spans="5:10" ht="18">
      <c r="E496" s="8"/>
      <c r="F496" s="8"/>
      <c r="H496" s="8"/>
      <c r="I496" s="8"/>
      <c r="J496" s="8"/>
    </row>
    <row r="497" spans="5:10" ht="18">
      <c r="E497" s="8"/>
      <c r="F497" s="8"/>
      <c r="H497" s="8"/>
      <c r="I497" s="8"/>
      <c r="J497" s="8"/>
    </row>
    <row r="498" spans="5:10" ht="18">
      <c r="E498" s="8"/>
      <c r="F498" s="8"/>
      <c r="H498" s="8"/>
      <c r="I498" s="8"/>
      <c r="J498" s="8"/>
    </row>
    <row r="499" spans="5:10" ht="18">
      <c r="E499" s="8"/>
      <c r="F499" s="8"/>
      <c r="H499" s="8"/>
      <c r="I499" s="8"/>
      <c r="J499" s="8"/>
    </row>
    <row r="500" spans="5:10" ht="18">
      <c r="E500" s="8"/>
      <c r="F500" s="8"/>
      <c r="H500" s="8"/>
      <c r="I500" s="8"/>
      <c r="J500" s="8"/>
    </row>
    <row r="501" spans="5:10" ht="18">
      <c r="E501" s="8"/>
      <c r="F501" s="8"/>
      <c r="H501" s="8"/>
      <c r="I501" s="8"/>
      <c r="J501" s="8"/>
    </row>
    <row r="502" spans="5:10" ht="18">
      <c r="E502" s="8"/>
      <c r="F502" s="8"/>
      <c r="H502" s="8"/>
      <c r="I502" s="8"/>
      <c r="J502" s="8"/>
    </row>
    <row r="503" spans="5:10" ht="18">
      <c r="E503" s="8"/>
      <c r="F503" s="8"/>
      <c r="H503" s="8"/>
      <c r="I503" s="8"/>
      <c r="J503" s="8"/>
    </row>
    <row r="504" spans="5:10" ht="18">
      <c r="E504" s="8"/>
      <c r="F504" s="8"/>
      <c r="H504" s="8"/>
      <c r="I504" s="8"/>
      <c r="J504" s="8"/>
    </row>
    <row r="505" spans="5:10" ht="18">
      <c r="E505" s="8"/>
      <c r="F505" s="8"/>
      <c r="H505" s="8"/>
      <c r="I505" s="8"/>
      <c r="J505" s="8"/>
    </row>
    <row r="506" spans="5:10" ht="18">
      <c r="E506" s="8"/>
      <c r="F506" s="8"/>
      <c r="H506" s="8"/>
      <c r="I506" s="8"/>
      <c r="J506" s="8"/>
    </row>
    <row r="507" spans="5:10" ht="18">
      <c r="E507" s="8"/>
      <c r="F507" s="8"/>
      <c r="H507" s="8"/>
      <c r="I507" s="8"/>
      <c r="J507" s="8"/>
    </row>
    <row r="508" spans="5:10" ht="18">
      <c r="E508" s="8"/>
      <c r="F508" s="8"/>
      <c r="H508" s="8"/>
      <c r="I508" s="8"/>
      <c r="J508" s="8"/>
    </row>
    <row r="509" spans="5:10" ht="18">
      <c r="E509" s="8"/>
      <c r="F509" s="8"/>
      <c r="H509" s="8"/>
      <c r="I509" s="8"/>
      <c r="J509" s="8"/>
    </row>
    <row r="510" spans="5:10" ht="18">
      <c r="E510" s="8"/>
      <c r="F510" s="8"/>
      <c r="H510" s="8"/>
      <c r="I510" s="8"/>
      <c r="J510" s="8"/>
    </row>
    <row r="511" spans="5:10" ht="18">
      <c r="E511" s="8"/>
      <c r="F511" s="8"/>
      <c r="H511" s="8"/>
      <c r="I511" s="8"/>
      <c r="J511" s="8"/>
    </row>
    <row r="512" spans="5:10" ht="18">
      <c r="E512" s="8"/>
      <c r="F512" s="8"/>
      <c r="H512" s="8"/>
      <c r="I512" s="8"/>
      <c r="J512" s="8"/>
    </row>
    <row r="513" spans="5:10" ht="18">
      <c r="E513" s="8"/>
      <c r="F513" s="8"/>
      <c r="H513" s="8"/>
      <c r="I513" s="8"/>
      <c r="J513" s="8"/>
    </row>
    <row r="514" spans="5:10" ht="18">
      <c r="E514" s="8"/>
      <c r="F514" s="8"/>
      <c r="H514" s="8"/>
      <c r="I514" s="8"/>
      <c r="J514" s="8"/>
    </row>
    <row r="515" spans="5:10" ht="18">
      <c r="E515" s="8"/>
      <c r="F515" s="8"/>
      <c r="H515" s="8"/>
      <c r="I515" s="8"/>
      <c r="J515" s="8"/>
    </row>
    <row r="516" spans="5:10" ht="18">
      <c r="E516" s="8"/>
      <c r="F516" s="8"/>
      <c r="H516" s="8"/>
      <c r="I516" s="8"/>
      <c r="J516" s="8"/>
    </row>
    <row r="517" spans="5:10" ht="18">
      <c r="E517" s="8"/>
      <c r="F517" s="8"/>
      <c r="H517" s="8"/>
      <c r="I517" s="8"/>
      <c r="J517" s="8"/>
    </row>
    <row r="518" spans="5:10" ht="18">
      <c r="E518" s="8"/>
      <c r="F518" s="8"/>
      <c r="H518" s="8"/>
      <c r="I518" s="8"/>
      <c r="J518" s="8"/>
    </row>
    <row r="519" spans="5:10" ht="18">
      <c r="E519" s="8"/>
      <c r="F519" s="8"/>
      <c r="H519" s="8"/>
      <c r="I519" s="8"/>
      <c r="J519" s="8"/>
    </row>
    <row r="520" spans="5:10" ht="18">
      <c r="E520" s="8"/>
      <c r="F520" s="8"/>
      <c r="H520" s="8"/>
      <c r="I520" s="8"/>
      <c r="J520" s="8"/>
    </row>
    <row r="521" spans="5:10" ht="18">
      <c r="E521" s="8"/>
      <c r="F521" s="8"/>
      <c r="H521" s="8"/>
      <c r="I521" s="8"/>
      <c r="J521" s="8"/>
    </row>
    <row r="522" spans="5:10" ht="18">
      <c r="E522" s="8"/>
      <c r="F522" s="8"/>
      <c r="H522" s="8"/>
      <c r="I522" s="8"/>
      <c r="J522" s="8"/>
    </row>
    <row r="523" spans="5:10" ht="18">
      <c r="E523" s="8"/>
      <c r="F523" s="8"/>
      <c r="H523" s="8"/>
      <c r="I523" s="8"/>
      <c r="J523" s="8"/>
    </row>
    <row r="524" spans="5:10" ht="18">
      <c r="E524" s="8"/>
      <c r="F524" s="8"/>
      <c r="H524" s="8"/>
      <c r="I524" s="8"/>
      <c r="J524" s="8"/>
    </row>
    <row r="525" spans="5:10" ht="18">
      <c r="E525" s="8"/>
      <c r="F525" s="8"/>
      <c r="H525" s="8"/>
      <c r="I525" s="8"/>
      <c r="J525" s="8"/>
    </row>
    <row r="526" spans="5:10" ht="18">
      <c r="E526" s="8"/>
      <c r="F526" s="8"/>
      <c r="H526" s="8"/>
      <c r="I526" s="8"/>
      <c r="J526" s="8"/>
    </row>
    <row r="527" spans="5:10" ht="18">
      <c r="E527" s="8"/>
      <c r="F527" s="8"/>
      <c r="H527" s="8"/>
      <c r="I527" s="8"/>
      <c r="J527" s="8"/>
    </row>
    <row r="528" spans="5:10" ht="18">
      <c r="E528" s="8"/>
      <c r="F528" s="8"/>
      <c r="H528" s="8"/>
      <c r="I528" s="8"/>
      <c r="J528" s="8"/>
    </row>
    <row r="529" spans="5:10" ht="18">
      <c r="E529" s="8"/>
      <c r="F529" s="8"/>
      <c r="H529" s="8"/>
      <c r="I529" s="8"/>
      <c r="J529" s="8"/>
    </row>
    <row r="530" spans="5:10" ht="18">
      <c r="E530" s="8"/>
      <c r="F530" s="8"/>
      <c r="H530" s="8"/>
      <c r="I530" s="8"/>
      <c r="J530" s="8"/>
    </row>
    <row r="531" spans="5:10" ht="18">
      <c r="E531" s="8"/>
      <c r="F531" s="8"/>
      <c r="H531" s="8"/>
      <c r="I531" s="8"/>
      <c r="J531" s="8"/>
    </row>
    <row r="532" spans="5:10" ht="18">
      <c r="E532" s="8"/>
      <c r="F532" s="8"/>
      <c r="H532" s="8"/>
      <c r="I532" s="8"/>
      <c r="J532" s="8"/>
    </row>
    <row r="533" spans="5:10" ht="18">
      <c r="E533" s="8"/>
      <c r="F533" s="8"/>
      <c r="H533" s="8"/>
      <c r="I533" s="8"/>
      <c r="J533" s="8"/>
    </row>
    <row r="534" spans="5:10" ht="18">
      <c r="E534" s="8"/>
      <c r="F534" s="8"/>
      <c r="H534" s="8"/>
      <c r="I534" s="8"/>
      <c r="J534" s="8"/>
    </row>
    <row r="535" spans="5:10" ht="18">
      <c r="E535" s="8"/>
      <c r="F535" s="8"/>
      <c r="H535" s="8"/>
      <c r="I535" s="8"/>
      <c r="J535" s="8"/>
    </row>
    <row r="536" spans="5:10" ht="18">
      <c r="E536" s="8"/>
      <c r="F536" s="8"/>
      <c r="H536" s="8"/>
      <c r="I536" s="8"/>
      <c r="J536" s="8"/>
    </row>
    <row r="537" spans="5:10" ht="18">
      <c r="E537" s="8"/>
      <c r="F537" s="8"/>
      <c r="H537" s="8"/>
      <c r="I537" s="8"/>
      <c r="J537" s="8"/>
    </row>
    <row r="538" spans="5:10" ht="18">
      <c r="E538" s="8"/>
      <c r="F538" s="8"/>
      <c r="H538" s="8"/>
      <c r="I538" s="8"/>
      <c r="J538" s="8"/>
    </row>
    <row r="539" spans="5:10" ht="18">
      <c r="E539" s="8"/>
      <c r="F539" s="8"/>
      <c r="H539" s="8"/>
      <c r="I539" s="8"/>
      <c r="J539" s="8"/>
    </row>
    <row r="540" spans="5:10" ht="18">
      <c r="E540" s="8"/>
      <c r="F540" s="8"/>
      <c r="H540" s="8"/>
      <c r="I540" s="8"/>
      <c r="J540" s="8"/>
    </row>
    <row r="541" spans="5:10" ht="18">
      <c r="E541" s="8"/>
      <c r="F541" s="8"/>
      <c r="H541" s="8"/>
      <c r="I541" s="8"/>
      <c r="J541" s="8"/>
    </row>
    <row r="542" spans="5:10" ht="18">
      <c r="E542" s="8"/>
      <c r="F542" s="8"/>
      <c r="H542" s="8"/>
      <c r="I542" s="8"/>
      <c r="J542" s="8"/>
    </row>
    <row r="543" spans="5:10" ht="18">
      <c r="E543" s="8"/>
      <c r="F543" s="8"/>
      <c r="H543" s="8"/>
      <c r="I543" s="8"/>
      <c r="J543" s="8"/>
    </row>
    <row r="544" spans="5:10" ht="18">
      <c r="E544" s="8"/>
      <c r="F544" s="8"/>
      <c r="H544" s="8"/>
      <c r="I544" s="8"/>
      <c r="J544" s="8"/>
    </row>
    <row r="545" spans="5:10" ht="18">
      <c r="E545" s="8"/>
      <c r="F545" s="8"/>
      <c r="H545" s="8"/>
      <c r="I545" s="8"/>
      <c r="J545" s="8"/>
    </row>
    <row r="546" spans="5:10" ht="18">
      <c r="E546" s="8"/>
      <c r="F546" s="8"/>
      <c r="H546" s="8"/>
      <c r="I546" s="8"/>
      <c r="J546" s="8"/>
    </row>
    <row r="547" spans="5:10" ht="18">
      <c r="E547" s="8"/>
      <c r="F547" s="8"/>
      <c r="H547" s="8"/>
      <c r="I547" s="8"/>
      <c r="J547" s="8"/>
    </row>
    <row r="548" spans="5:10" ht="18">
      <c r="E548" s="8"/>
      <c r="F548" s="8"/>
      <c r="H548" s="8"/>
      <c r="I548" s="8"/>
      <c r="J548" s="8"/>
    </row>
    <row r="549" spans="5:10" ht="18">
      <c r="E549" s="8"/>
      <c r="F549" s="8"/>
      <c r="H549" s="8"/>
      <c r="I549" s="8"/>
      <c r="J549" s="8"/>
    </row>
    <row r="550" spans="5:10" ht="18">
      <c r="E550" s="8"/>
      <c r="F550" s="8"/>
      <c r="H550" s="8"/>
      <c r="I550" s="8"/>
      <c r="J550" s="8"/>
    </row>
    <row r="551" spans="5:10" ht="18">
      <c r="E551" s="8"/>
      <c r="F551" s="8"/>
      <c r="H551" s="8"/>
      <c r="I551" s="8"/>
      <c r="J551" s="8"/>
    </row>
    <row r="552" spans="5:10" ht="18">
      <c r="E552" s="8"/>
      <c r="F552" s="8"/>
      <c r="H552" s="8"/>
      <c r="I552" s="8"/>
      <c r="J552" s="8"/>
    </row>
    <row r="553" spans="5:10" ht="18">
      <c r="E553" s="8"/>
      <c r="F553" s="8"/>
      <c r="H553" s="8"/>
      <c r="I553" s="8"/>
      <c r="J553" s="8"/>
    </row>
    <row r="554" spans="5:10" ht="18">
      <c r="E554" s="8"/>
      <c r="F554" s="8"/>
      <c r="H554" s="8"/>
      <c r="I554" s="8"/>
      <c r="J554" s="8"/>
    </row>
    <row r="555" spans="5:10" ht="18">
      <c r="E555" s="8"/>
      <c r="F555" s="8"/>
      <c r="H555" s="8"/>
      <c r="I555" s="8"/>
      <c r="J555" s="8"/>
    </row>
    <row r="556" spans="5:10" ht="18">
      <c r="E556" s="8"/>
      <c r="F556" s="8"/>
      <c r="H556" s="8"/>
      <c r="I556" s="8"/>
      <c r="J556" s="8"/>
    </row>
    <row r="557" spans="5:10" ht="18">
      <c r="E557" s="8"/>
      <c r="F557" s="8"/>
      <c r="H557" s="8"/>
      <c r="I557" s="8"/>
      <c r="J557" s="8"/>
    </row>
    <row r="558" spans="5:10" ht="18">
      <c r="E558" s="8"/>
      <c r="F558" s="8"/>
      <c r="H558" s="8"/>
      <c r="I558" s="8"/>
      <c r="J558" s="8"/>
    </row>
    <row r="559" spans="5:10" ht="18">
      <c r="E559" s="8"/>
      <c r="F559" s="8"/>
      <c r="H559" s="8"/>
      <c r="I559" s="8"/>
      <c r="J559" s="8"/>
    </row>
    <row r="560" spans="5:10" ht="18">
      <c r="E560" s="8"/>
      <c r="F560" s="8"/>
      <c r="H560" s="8"/>
      <c r="I560" s="8"/>
      <c r="J560" s="8"/>
    </row>
    <row r="561" spans="5:10" ht="18">
      <c r="E561" s="8"/>
      <c r="F561" s="8"/>
      <c r="H561" s="8"/>
      <c r="I561" s="8"/>
      <c r="J561" s="8"/>
    </row>
    <row r="562" spans="5:10" ht="18">
      <c r="E562" s="8"/>
      <c r="F562" s="8"/>
      <c r="H562" s="8"/>
      <c r="I562" s="8"/>
      <c r="J562" s="8"/>
    </row>
    <row r="563" spans="5:10" ht="18">
      <c r="E563" s="8"/>
      <c r="F563" s="8"/>
      <c r="H563" s="8"/>
      <c r="I563" s="8"/>
      <c r="J563" s="8"/>
    </row>
    <row r="564" spans="5:10" ht="18">
      <c r="E564" s="8"/>
      <c r="F564" s="8"/>
      <c r="H564" s="8"/>
      <c r="I564" s="8"/>
      <c r="J564" s="8"/>
    </row>
    <row r="565" spans="5:10" ht="18">
      <c r="E565" s="8"/>
      <c r="F565" s="8"/>
      <c r="H565" s="8"/>
      <c r="I565" s="8"/>
      <c r="J565" s="8"/>
    </row>
    <row r="566" spans="5:10" ht="18">
      <c r="E566" s="8"/>
      <c r="F566" s="8"/>
      <c r="H566" s="8"/>
      <c r="I566" s="8"/>
      <c r="J566" s="8"/>
    </row>
    <row r="567" spans="5:10" ht="18">
      <c r="E567" s="8"/>
      <c r="F567" s="8"/>
      <c r="H567" s="8"/>
      <c r="I567" s="8"/>
      <c r="J567" s="8"/>
    </row>
    <row r="568" spans="5:10" ht="18">
      <c r="E568" s="8"/>
      <c r="F568" s="8"/>
      <c r="H568" s="8"/>
      <c r="I568" s="8"/>
      <c r="J568" s="8"/>
    </row>
    <row r="569" spans="5:10" ht="18">
      <c r="E569" s="8"/>
      <c r="F569" s="8"/>
      <c r="H569" s="8"/>
      <c r="I569" s="8"/>
      <c r="J569" s="8"/>
    </row>
    <row r="570" spans="5:10" ht="18">
      <c r="E570" s="8"/>
      <c r="F570" s="8"/>
      <c r="H570" s="8"/>
      <c r="I570" s="8"/>
      <c r="J570" s="8"/>
    </row>
    <row r="571" spans="5:10" ht="18">
      <c r="E571" s="8"/>
      <c r="F571" s="8"/>
      <c r="H571" s="8"/>
      <c r="I571" s="8"/>
      <c r="J571" s="8"/>
    </row>
    <row r="572" spans="5:10" ht="18">
      <c r="E572" s="8"/>
      <c r="F572" s="8"/>
      <c r="H572" s="8"/>
      <c r="I572" s="8"/>
      <c r="J572" s="8"/>
    </row>
    <row r="573" spans="5:10" ht="18">
      <c r="E573" s="8"/>
      <c r="F573" s="8"/>
      <c r="H573" s="8"/>
      <c r="I573" s="8"/>
      <c r="J573" s="8"/>
    </row>
    <row r="574" spans="5:10" ht="18">
      <c r="E574" s="8"/>
      <c r="F574" s="8"/>
      <c r="H574" s="8"/>
      <c r="I574" s="8"/>
      <c r="J574" s="8"/>
    </row>
    <row r="575" spans="5:10" ht="18">
      <c r="E575" s="8"/>
      <c r="F575" s="8"/>
      <c r="H575" s="8"/>
      <c r="I575" s="8"/>
      <c r="J575" s="8"/>
    </row>
    <row r="576" spans="5:10" ht="18">
      <c r="E576" s="8"/>
      <c r="F576" s="8"/>
      <c r="H576" s="8"/>
      <c r="I576" s="8"/>
      <c r="J576" s="8"/>
    </row>
    <row r="577" spans="5:10" ht="18">
      <c r="E577" s="8"/>
      <c r="F577" s="8"/>
      <c r="H577" s="8"/>
      <c r="I577" s="8"/>
      <c r="J577" s="8"/>
    </row>
    <row r="578" spans="5:10" ht="18">
      <c r="E578" s="8"/>
      <c r="F578" s="8"/>
      <c r="H578" s="8"/>
      <c r="I578" s="8"/>
      <c r="J578" s="8"/>
    </row>
    <row r="579" spans="5:10" ht="18">
      <c r="E579" s="8"/>
      <c r="F579" s="8"/>
      <c r="H579" s="8"/>
      <c r="I579" s="8"/>
      <c r="J579" s="8"/>
    </row>
    <row r="580" spans="5:10" ht="18">
      <c r="E580" s="8"/>
      <c r="F580" s="8"/>
      <c r="H580" s="8"/>
      <c r="I580" s="8"/>
      <c r="J580" s="8"/>
    </row>
    <row r="581" spans="5:10" ht="18">
      <c r="E581" s="8"/>
      <c r="F581" s="8"/>
      <c r="H581" s="8"/>
      <c r="I581" s="8"/>
      <c r="J581" s="8"/>
    </row>
    <row r="582" spans="5:10" ht="18">
      <c r="E582" s="8"/>
      <c r="F582" s="8"/>
      <c r="H582" s="8"/>
      <c r="I582" s="8"/>
      <c r="J582" s="8"/>
    </row>
    <row r="583" spans="5:10" ht="18">
      <c r="E583" s="8"/>
      <c r="F583" s="8"/>
      <c r="H583" s="8"/>
      <c r="I583" s="8"/>
      <c r="J583" s="8"/>
    </row>
    <row r="584" spans="5:10" ht="18">
      <c r="E584" s="8"/>
      <c r="F584" s="8"/>
      <c r="H584" s="8"/>
      <c r="I584" s="8"/>
      <c r="J584" s="8"/>
    </row>
    <row r="585" spans="5:10" ht="18">
      <c r="E585" s="8"/>
      <c r="F585" s="8"/>
      <c r="H585" s="8"/>
      <c r="I585" s="8"/>
      <c r="J585" s="8"/>
    </row>
    <row r="586" spans="5:10" ht="18">
      <c r="E586" s="8"/>
      <c r="F586" s="8"/>
      <c r="H586" s="8"/>
      <c r="I586" s="8"/>
      <c r="J586" s="8"/>
    </row>
    <row r="587" spans="5:10" ht="18">
      <c r="E587" s="8"/>
      <c r="F587" s="8"/>
      <c r="H587" s="8"/>
      <c r="I587" s="8"/>
      <c r="J587" s="8"/>
    </row>
    <row r="588" spans="5:10" ht="18">
      <c r="E588" s="8"/>
      <c r="F588" s="8"/>
      <c r="H588" s="8"/>
      <c r="I588" s="8"/>
      <c r="J588" s="8"/>
    </row>
    <row r="589" spans="5:10" ht="18">
      <c r="E589" s="8"/>
      <c r="F589" s="8"/>
      <c r="H589" s="8"/>
      <c r="I589" s="8"/>
      <c r="J589" s="8"/>
    </row>
    <row r="590" spans="5:10" ht="18">
      <c r="E590" s="8"/>
      <c r="F590" s="8"/>
      <c r="H590" s="8"/>
      <c r="I590" s="8"/>
      <c r="J590" s="8"/>
    </row>
    <row r="591" spans="5:10" ht="18">
      <c r="E591" s="8"/>
      <c r="F591" s="8"/>
      <c r="H591" s="8"/>
      <c r="I591" s="8"/>
      <c r="J591" s="8"/>
    </row>
    <row r="592" spans="5:10" ht="18">
      <c r="E592" s="8"/>
      <c r="F592" s="8"/>
      <c r="H592" s="8"/>
      <c r="I592" s="8"/>
      <c r="J592" s="8"/>
    </row>
    <row r="593" spans="5:10" ht="18">
      <c r="E593" s="8"/>
      <c r="F593" s="8"/>
      <c r="H593" s="8"/>
      <c r="I593" s="8"/>
      <c r="J593" s="8"/>
    </row>
    <row r="594" spans="5:6" ht="18">
      <c r="E594" s="8"/>
      <c r="F594" s="8"/>
    </row>
    <row r="595" spans="5:6" ht="18">
      <c r="E595" s="8"/>
      <c r="F595" s="8"/>
    </row>
    <row r="596" spans="5:6" ht="18">
      <c r="E596" s="8"/>
      <c r="F596" s="8"/>
    </row>
    <row r="597" spans="5:6" ht="18">
      <c r="E597" s="8"/>
      <c r="F597" s="8"/>
    </row>
    <row r="598" spans="5:6" ht="18">
      <c r="E598" s="8"/>
      <c r="F598" s="8"/>
    </row>
    <row r="599" spans="5:6" ht="18">
      <c r="E599" s="8"/>
      <c r="F599" s="8"/>
    </row>
    <row r="600" spans="5:6" ht="18">
      <c r="E600" s="8"/>
      <c r="F600" s="8"/>
    </row>
    <row r="601" spans="5:6" ht="18">
      <c r="E601" s="8"/>
      <c r="F601" s="8"/>
    </row>
    <row r="602" spans="5:6" ht="18">
      <c r="E602" s="8"/>
      <c r="F602" s="8"/>
    </row>
    <row r="603" spans="5:6" ht="18">
      <c r="E603" s="8"/>
      <c r="F603" s="8"/>
    </row>
    <row r="604" spans="5:6" ht="18">
      <c r="E604" s="8"/>
      <c r="F604" s="8"/>
    </row>
    <row r="605" spans="5:6" ht="18">
      <c r="E605" s="8"/>
      <c r="F605" s="8"/>
    </row>
    <row r="606" spans="5:6" ht="18">
      <c r="E606" s="8"/>
      <c r="F606" s="8"/>
    </row>
    <row r="607" spans="5:6" ht="18">
      <c r="E607" s="8"/>
      <c r="F607" s="8"/>
    </row>
    <row r="608" spans="5:6" ht="18">
      <c r="E608" s="8"/>
      <c r="F608" s="8"/>
    </row>
    <row r="609" spans="5:6" ht="18">
      <c r="E609" s="8"/>
      <c r="F609" s="8"/>
    </row>
    <row r="610" spans="5:6" ht="18">
      <c r="E610" s="8"/>
      <c r="F610" s="8"/>
    </row>
    <row r="611" spans="5:6" ht="18">
      <c r="E611" s="8"/>
      <c r="F611" s="8"/>
    </row>
    <row r="612" spans="5:6" ht="18">
      <c r="E612" s="8"/>
      <c r="F612" s="8"/>
    </row>
    <row r="613" spans="5:6" ht="18">
      <c r="E613" s="8"/>
      <c r="F613" s="8"/>
    </row>
    <row r="614" spans="5:6" ht="18">
      <c r="E614" s="8"/>
      <c r="F614" s="8"/>
    </row>
    <row r="615" spans="5:6" ht="18">
      <c r="E615" s="8"/>
      <c r="F615" s="8"/>
    </row>
    <row r="616" spans="5:6" ht="18">
      <c r="E616" s="8"/>
      <c r="F616" s="8"/>
    </row>
    <row r="617" spans="5:6" ht="18">
      <c r="E617" s="8"/>
      <c r="F617" s="8"/>
    </row>
    <row r="618" spans="5:6" ht="18">
      <c r="E618" s="8"/>
      <c r="F618" s="8"/>
    </row>
    <row r="619" spans="5:6" ht="18">
      <c r="E619" s="8"/>
      <c r="F619" s="8"/>
    </row>
    <row r="620" spans="5:6" ht="18">
      <c r="E620" s="8"/>
      <c r="F620" s="8"/>
    </row>
    <row r="621" spans="5:6" ht="18">
      <c r="E621" s="8"/>
      <c r="F621" s="8"/>
    </row>
    <row r="622" spans="5:6" ht="18">
      <c r="E622" s="8"/>
      <c r="F622" s="8"/>
    </row>
    <row r="623" spans="5:6" ht="18">
      <c r="E623" s="8"/>
      <c r="F623" s="8"/>
    </row>
    <row r="624" spans="5:6" ht="18">
      <c r="E624" s="8"/>
      <c r="F624" s="8"/>
    </row>
    <row r="625" spans="5:6" ht="18">
      <c r="E625" s="8"/>
      <c r="F625" s="8"/>
    </row>
    <row r="626" spans="5:6" ht="18">
      <c r="E626" s="8"/>
      <c r="F626" s="8"/>
    </row>
    <row r="627" spans="5:6" ht="18">
      <c r="E627" s="8"/>
      <c r="F627" s="8"/>
    </row>
    <row r="628" spans="5:6" ht="18">
      <c r="E628" s="8"/>
      <c r="F628" s="8"/>
    </row>
    <row r="629" spans="5:6" ht="18">
      <c r="E629" s="8"/>
      <c r="F629" s="8"/>
    </row>
    <row r="630" spans="5:6" ht="18">
      <c r="E630" s="8"/>
      <c r="F630" s="8"/>
    </row>
    <row r="631" spans="5:6" ht="18">
      <c r="E631" s="8"/>
      <c r="F631" s="8"/>
    </row>
    <row r="632" spans="5:6" ht="18">
      <c r="E632" s="8"/>
      <c r="F632" s="8"/>
    </row>
    <row r="633" spans="5:6" ht="18">
      <c r="E633" s="8"/>
      <c r="F633" s="8"/>
    </row>
    <row r="634" spans="5:6" ht="18">
      <c r="E634" s="8"/>
      <c r="F634" s="8"/>
    </row>
    <row r="635" spans="5:6" ht="18">
      <c r="E635" s="8"/>
      <c r="F635" s="8"/>
    </row>
    <row r="636" spans="5:6" ht="18">
      <c r="E636" s="8"/>
      <c r="F636" s="8"/>
    </row>
    <row r="637" spans="5:6" ht="18">
      <c r="E637" s="8"/>
      <c r="F637" s="8"/>
    </row>
    <row r="638" spans="5:6" ht="18">
      <c r="E638" s="8"/>
      <c r="F638" s="8"/>
    </row>
    <row r="639" spans="5:6" ht="18">
      <c r="E639" s="8"/>
      <c r="F639" s="8"/>
    </row>
    <row r="640" spans="5:6" ht="18">
      <c r="E640" s="8"/>
      <c r="F640" s="8"/>
    </row>
    <row r="641" spans="5:6" ht="18">
      <c r="E641" s="8"/>
      <c r="F641" s="8"/>
    </row>
    <row r="642" spans="5:6" ht="18">
      <c r="E642" s="8"/>
      <c r="F642" s="8"/>
    </row>
    <row r="643" spans="5:6" ht="18">
      <c r="E643" s="8"/>
      <c r="F643" s="8"/>
    </row>
    <row r="644" spans="5:6" ht="18">
      <c r="E644" s="8"/>
      <c r="F644" s="8"/>
    </row>
    <row r="645" spans="5:6" ht="18">
      <c r="E645" s="8"/>
      <c r="F645" s="8"/>
    </row>
    <row r="646" spans="5:6" ht="18">
      <c r="E646" s="8"/>
      <c r="F646" s="8"/>
    </row>
    <row r="647" spans="5:6" ht="18">
      <c r="E647" s="8"/>
      <c r="F647" s="8"/>
    </row>
    <row r="648" spans="5:6" ht="18">
      <c r="E648" s="8"/>
      <c r="F648" s="8"/>
    </row>
    <row r="649" spans="5:6" ht="18">
      <c r="E649" s="8"/>
      <c r="F649" s="8"/>
    </row>
    <row r="650" spans="5:6" ht="18">
      <c r="E650" s="8"/>
      <c r="F650" s="8"/>
    </row>
    <row r="651" spans="5:6" ht="18">
      <c r="E651" s="8"/>
      <c r="F651" s="8"/>
    </row>
    <row r="652" spans="5:6" ht="18">
      <c r="E652" s="8"/>
      <c r="F652" s="8"/>
    </row>
    <row r="653" spans="5:6" ht="18">
      <c r="E653" s="8"/>
      <c r="F653" s="8"/>
    </row>
    <row r="654" spans="5:6" ht="18">
      <c r="E654" s="8"/>
      <c r="F654" s="8"/>
    </row>
    <row r="655" spans="5:6" ht="18">
      <c r="E655" s="8"/>
      <c r="F655" s="8"/>
    </row>
    <row r="656" spans="5:6" ht="18">
      <c r="E656" s="8"/>
      <c r="F656" s="8"/>
    </row>
    <row r="657" spans="5:6" ht="18">
      <c r="E657" s="8"/>
      <c r="F657" s="8"/>
    </row>
    <row r="658" spans="5:6" ht="18">
      <c r="E658" s="8"/>
      <c r="F658" s="8"/>
    </row>
    <row r="659" spans="5:6" ht="18">
      <c r="E659" s="8"/>
      <c r="F659" s="8"/>
    </row>
    <row r="660" spans="5:6" ht="18">
      <c r="E660" s="8"/>
      <c r="F660" s="8"/>
    </row>
    <row r="661" spans="5:6" ht="18">
      <c r="E661" s="8"/>
      <c r="F661" s="8"/>
    </row>
    <row r="662" spans="5:6" ht="18">
      <c r="E662" s="8"/>
      <c r="F662" s="8"/>
    </row>
    <row r="663" spans="5:6" ht="18">
      <c r="E663" s="8"/>
      <c r="F663" s="8"/>
    </row>
    <row r="664" spans="5:6" ht="18">
      <c r="E664" s="8"/>
      <c r="F664" s="8"/>
    </row>
    <row r="665" spans="5:6" ht="18">
      <c r="E665" s="8"/>
      <c r="F665" s="8"/>
    </row>
    <row r="666" spans="5:6" ht="18">
      <c r="E666" s="8"/>
      <c r="F666" s="8"/>
    </row>
    <row r="667" spans="5:6" ht="18">
      <c r="E667" s="8"/>
      <c r="F667" s="8"/>
    </row>
    <row r="668" spans="5:6" ht="18">
      <c r="E668" s="8"/>
      <c r="F668" s="8"/>
    </row>
    <row r="669" spans="5:6" ht="18">
      <c r="E669" s="8"/>
      <c r="F669" s="8"/>
    </row>
    <row r="670" spans="5:6" ht="18">
      <c r="E670" s="8"/>
      <c r="F670" s="8"/>
    </row>
    <row r="671" spans="5:6" ht="18">
      <c r="E671" s="8"/>
      <c r="F671" s="8"/>
    </row>
    <row r="672" spans="5:6" ht="18">
      <c r="E672" s="8"/>
      <c r="F672" s="8"/>
    </row>
    <row r="673" spans="5:6" ht="18">
      <c r="E673" s="8"/>
      <c r="F673" s="8"/>
    </row>
    <row r="674" spans="5:6" ht="18">
      <c r="E674" s="8"/>
      <c r="F674" s="8"/>
    </row>
    <row r="675" spans="5:6" ht="18">
      <c r="E675" s="8"/>
      <c r="F675" s="8"/>
    </row>
    <row r="676" spans="5:6" ht="18">
      <c r="E676" s="8"/>
      <c r="F676" s="8"/>
    </row>
    <row r="677" spans="5:6" ht="18">
      <c r="E677" s="8"/>
      <c r="F677" s="8"/>
    </row>
    <row r="678" spans="5:6" ht="18">
      <c r="E678" s="8"/>
      <c r="F678" s="8"/>
    </row>
    <row r="679" spans="5:6" ht="18">
      <c r="E679" s="8"/>
      <c r="F679" s="8"/>
    </row>
    <row r="680" spans="5:6" ht="18">
      <c r="E680" s="8"/>
      <c r="F680" s="8"/>
    </row>
    <row r="681" spans="5:6" ht="18">
      <c r="E681" s="8"/>
      <c r="F681" s="8"/>
    </row>
    <row r="682" spans="5:6" ht="18">
      <c r="E682" s="8"/>
      <c r="F682" s="8"/>
    </row>
    <row r="683" spans="5:6" ht="18">
      <c r="E683" s="8"/>
      <c r="F683" s="8"/>
    </row>
    <row r="684" spans="5:6" ht="18">
      <c r="E684" s="8"/>
      <c r="F684" s="8"/>
    </row>
    <row r="685" spans="5:6" ht="18">
      <c r="E685" s="8"/>
      <c r="F685" s="8"/>
    </row>
    <row r="686" spans="5:6" ht="18">
      <c r="E686" s="8"/>
      <c r="F686" s="8"/>
    </row>
    <row r="687" spans="5:6" ht="18">
      <c r="E687" s="8"/>
      <c r="F687" s="8"/>
    </row>
    <row r="688" spans="5:6" ht="18">
      <c r="E688" s="8"/>
      <c r="F688" s="8"/>
    </row>
    <row r="689" spans="5:6" ht="18">
      <c r="E689" s="8"/>
      <c r="F689" s="8"/>
    </row>
    <row r="690" spans="5:6" ht="18">
      <c r="E690" s="8"/>
      <c r="F690" s="8"/>
    </row>
    <row r="691" spans="5:6" ht="18">
      <c r="E691" s="8"/>
      <c r="F691" s="8"/>
    </row>
    <row r="692" spans="5:6" ht="18">
      <c r="E692" s="8"/>
      <c r="F692" s="8"/>
    </row>
    <row r="693" spans="5:6" ht="18">
      <c r="E693" s="8"/>
      <c r="F693" s="8"/>
    </row>
    <row r="694" spans="5:6" ht="18">
      <c r="E694" s="8"/>
      <c r="F694" s="8"/>
    </row>
    <row r="695" spans="5:6" ht="18">
      <c r="E695" s="8"/>
      <c r="F695" s="8"/>
    </row>
    <row r="696" spans="5:6" ht="18">
      <c r="E696" s="8"/>
      <c r="F696" s="8"/>
    </row>
    <row r="697" spans="5:6" ht="18">
      <c r="E697" s="8"/>
      <c r="F697" s="8"/>
    </row>
    <row r="698" spans="5:6" ht="18">
      <c r="E698" s="8"/>
      <c r="F698" s="8"/>
    </row>
    <row r="699" spans="5:6" ht="18">
      <c r="E699" s="8"/>
      <c r="F699" s="8"/>
    </row>
    <row r="700" spans="5:6" ht="18">
      <c r="E700" s="8"/>
      <c r="F700" s="8"/>
    </row>
    <row r="701" spans="5:6" ht="18">
      <c r="E701" s="8"/>
      <c r="F701" s="8"/>
    </row>
    <row r="702" spans="5:6" ht="18">
      <c r="E702" s="8"/>
      <c r="F702" s="8"/>
    </row>
    <row r="703" spans="5:6" ht="18">
      <c r="E703" s="8"/>
      <c r="F703" s="8"/>
    </row>
    <row r="704" spans="5:6" ht="18">
      <c r="E704" s="8"/>
      <c r="F704" s="8"/>
    </row>
    <row r="705" spans="5:6" ht="18">
      <c r="E705" s="8"/>
      <c r="F705" s="8"/>
    </row>
    <row r="706" spans="5:6" ht="18">
      <c r="E706" s="8"/>
      <c r="F706" s="8"/>
    </row>
    <row r="707" spans="5:6" ht="18">
      <c r="E707" s="8"/>
      <c r="F707" s="8"/>
    </row>
    <row r="708" spans="5:6" ht="18">
      <c r="E708" s="8"/>
      <c r="F708" s="8"/>
    </row>
    <row r="709" spans="5:6" ht="18">
      <c r="E709" s="8"/>
      <c r="F709" s="8"/>
    </row>
    <row r="710" spans="5:6" ht="18">
      <c r="E710" s="8"/>
      <c r="F710" s="8"/>
    </row>
    <row r="711" spans="5:6" ht="18">
      <c r="E711" s="8"/>
      <c r="F711" s="8"/>
    </row>
    <row r="712" spans="5:6" ht="18">
      <c r="E712" s="8"/>
      <c r="F712" s="8"/>
    </row>
    <row r="713" spans="5:6" ht="18">
      <c r="E713" s="8"/>
      <c r="F713" s="8"/>
    </row>
    <row r="714" spans="5:6" ht="18">
      <c r="E714" s="8"/>
      <c r="F714" s="8"/>
    </row>
    <row r="715" spans="5:6" ht="18">
      <c r="E715" s="8"/>
      <c r="F715" s="8"/>
    </row>
    <row r="716" spans="5:6" ht="18">
      <c r="E716" s="8"/>
      <c r="F716" s="8"/>
    </row>
    <row r="717" spans="5:6" ht="18">
      <c r="E717" s="8"/>
      <c r="F717" s="8"/>
    </row>
    <row r="718" spans="5:6" ht="18">
      <c r="E718" s="8"/>
      <c r="F718" s="8"/>
    </row>
    <row r="719" spans="5:6" ht="18">
      <c r="E719" s="8"/>
      <c r="F719" s="8"/>
    </row>
    <row r="720" spans="5:6" ht="18">
      <c r="E720" s="8"/>
      <c r="F720" s="8"/>
    </row>
    <row r="721" spans="5:6" ht="18">
      <c r="E721" s="8"/>
      <c r="F721" s="8"/>
    </row>
    <row r="722" spans="5:6" ht="18">
      <c r="E722" s="8"/>
      <c r="F722" s="8"/>
    </row>
    <row r="723" spans="5:6" ht="18">
      <c r="E723" s="8"/>
      <c r="F723" s="8"/>
    </row>
    <row r="724" spans="5:6" ht="18">
      <c r="E724" s="8"/>
      <c r="F724" s="8"/>
    </row>
    <row r="725" spans="5:6" ht="18">
      <c r="E725" s="8"/>
      <c r="F725" s="8"/>
    </row>
    <row r="726" spans="5:6" ht="18">
      <c r="E726" s="8"/>
      <c r="F726" s="8"/>
    </row>
    <row r="727" spans="5:6" ht="18">
      <c r="E727" s="8"/>
      <c r="F727" s="8"/>
    </row>
    <row r="728" spans="5:6" ht="18">
      <c r="E728" s="8"/>
      <c r="F728" s="8"/>
    </row>
    <row r="729" spans="5:6" ht="18">
      <c r="E729" s="8"/>
      <c r="F729" s="8"/>
    </row>
    <row r="730" spans="5:6" ht="18">
      <c r="E730" s="8"/>
      <c r="F730" s="8"/>
    </row>
    <row r="731" spans="5:6" ht="18">
      <c r="E731" s="8"/>
      <c r="F731" s="8"/>
    </row>
    <row r="732" spans="5:6" ht="18">
      <c r="E732" s="8"/>
      <c r="F732" s="8"/>
    </row>
    <row r="733" spans="5:6" ht="18">
      <c r="E733" s="8"/>
      <c r="F733" s="8"/>
    </row>
    <row r="734" spans="5:6" ht="18">
      <c r="E734" s="8"/>
      <c r="F734" s="8"/>
    </row>
    <row r="735" spans="5:6" ht="18">
      <c r="E735" s="8"/>
      <c r="F735" s="8"/>
    </row>
    <row r="736" spans="5:6" ht="18">
      <c r="E736" s="8"/>
      <c r="F736" s="8"/>
    </row>
    <row r="737" spans="5:6" ht="18">
      <c r="E737" s="8"/>
      <c r="F737" s="8"/>
    </row>
    <row r="738" spans="5:6" ht="18">
      <c r="E738" s="8"/>
      <c r="F738" s="8"/>
    </row>
    <row r="739" spans="5:6" ht="18">
      <c r="E739" s="8"/>
      <c r="F739" s="8"/>
    </row>
    <row r="740" spans="5:6" ht="18">
      <c r="E740" s="8"/>
      <c r="F740" s="8"/>
    </row>
    <row r="741" spans="5:6" ht="18">
      <c r="E741" s="8"/>
      <c r="F741" s="8"/>
    </row>
    <row r="742" spans="5:6" ht="18">
      <c r="E742" s="8"/>
      <c r="F742" s="8"/>
    </row>
    <row r="743" spans="5:6" ht="18">
      <c r="E743" s="8"/>
      <c r="F743" s="8"/>
    </row>
    <row r="744" spans="5:6" ht="18">
      <c r="E744" s="8"/>
      <c r="F744" s="8"/>
    </row>
    <row r="745" spans="5:6" ht="18">
      <c r="E745" s="8"/>
      <c r="F745" s="8"/>
    </row>
    <row r="746" spans="5:6" ht="18">
      <c r="E746" s="8"/>
      <c r="F746" s="8"/>
    </row>
    <row r="747" spans="5:6" ht="18">
      <c r="E747" s="8"/>
      <c r="F747" s="8"/>
    </row>
    <row r="748" spans="5:6" ht="18">
      <c r="E748" s="8"/>
      <c r="F748" s="8"/>
    </row>
    <row r="749" spans="5:6" ht="18">
      <c r="E749" s="8"/>
      <c r="F749" s="8"/>
    </row>
    <row r="750" spans="5:6" ht="18">
      <c r="E750" s="8"/>
      <c r="F750" s="8"/>
    </row>
    <row r="751" spans="5:6" ht="18">
      <c r="E751" s="8"/>
      <c r="F751" s="8"/>
    </row>
    <row r="752" spans="5:6" ht="18">
      <c r="E752" s="8"/>
      <c r="F752" s="8"/>
    </row>
    <row r="753" spans="5:6" ht="18">
      <c r="E753" s="8"/>
      <c r="F753" s="8"/>
    </row>
    <row r="754" spans="5:6" ht="18">
      <c r="E754" s="8"/>
      <c r="F754" s="8"/>
    </row>
    <row r="755" spans="5:6" ht="18">
      <c r="E755" s="8"/>
      <c r="F755" s="8"/>
    </row>
    <row r="756" spans="5:6" ht="18">
      <c r="E756" s="8"/>
      <c r="F756" s="8"/>
    </row>
    <row r="757" spans="5:6" ht="18">
      <c r="E757" s="8"/>
      <c r="F757" s="8"/>
    </row>
    <row r="758" spans="5:6" ht="18">
      <c r="E758" s="8"/>
      <c r="F758" s="8"/>
    </row>
    <row r="759" spans="5:6" ht="18">
      <c r="E759" s="8"/>
      <c r="F759" s="8"/>
    </row>
    <row r="760" spans="5:6" ht="18">
      <c r="E760" s="8"/>
      <c r="F760" s="8"/>
    </row>
    <row r="761" spans="5:6" ht="18">
      <c r="E761" s="8"/>
      <c r="F761" s="8"/>
    </row>
    <row r="762" spans="5:6" ht="18">
      <c r="E762" s="8"/>
      <c r="F762" s="8"/>
    </row>
    <row r="763" spans="5:6" ht="18">
      <c r="E763" s="8"/>
      <c r="F763" s="8"/>
    </row>
    <row r="764" spans="5:6" ht="18">
      <c r="E764" s="8"/>
      <c r="F764" s="8"/>
    </row>
    <row r="765" spans="5:6" ht="18">
      <c r="E765" s="8"/>
      <c r="F765" s="8"/>
    </row>
    <row r="766" spans="5:6" ht="18">
      <c r="E766" s="8"/>
      <c r="F766" s="8"/>
    </row>
    <row r="767" spans="5:6" ht="18">
      <c r="E767" s="8"/>
      <c r="F767" s="8"/>
    </row>
    <row r="768" spans="5:6" ht="18">
      <c r="E768" s="8"/>
      <c r="F768" s="8"/>
    </row>
    <row r="769" spans="5:6" ht="18">
      <c r="E769" s="8"/>
      <c r="F769" s="8"/>
    </row>
    <row r="770" spans="5:6" ht="18">
      <c r="E770" s="8"/>
      <c r="F770" s="8"/>
    </row>
    <row r="771" spans="5:6" ht="18">
      <c r="E771" s="8"/>
      <c r="F771" s="8"/>
    </row>
    <row r="772" spans="5:6" ht="18">
      <c r="E772" s="8"/>
      <c r="F772" s="8"/>
    </row>
    <row r="773" spans="5:6" ht="18">
      <c r="E773" s="8"/>
      <c r="F773" s="8"/>
    </row>
    <row r="774" spans="5:6" ht="18">
      <c r="E774" s="8"/>
      <c r="F774" s="8"/>
    </row>
    <row r="775" spans="5:6" ht="18">
      <c r="E775" s="8"/>
      <c r="F775" s="8"/>
    </row>
    <row r="776" spans="5:6" ht="18">
      <c r="E776" s="8"/>
      <c r="F776" s="8"/>
    </row>
    <row r="777" spans="5:6" ht="18">
      <c r="E777" s="8"/>
      <c r="F777" s="8"/>
    </row>
    <row r="778" spans="5:6" ht="18">
      <c r="E778" s="8"/>
      <c r="F778" s="8"/>
    </row>
    <row r="779" spans="5:6" ht="18">
      <c r="E779" s="8"/>
      <c r="F779" s="8"/>
    </row>
    <row r="780" spans="5:6" ht="18">
      <c r="E780" s="8"/>
      <c r="F780" s="8"/>
    </row>
    <row r="781" spans="5:6" ht="18">
      <c r="E781" s="8"/>
      <c r="F781" s="8"/>
    </row>
    <row r="782" spans="5:6" ht="18">
      <c r="E782" s="8"/>
      <c r="F782" s="8"/>
    </row>
    <row r="783" spans="5:6" ht="18">
      <c r="E783" s="8"/>
      <c r="F783" s="8"/>
    </row>
    <row r="784" spans="5:6" ht="18">
      <c r="E784" s="8"/>
      <c r="F784" s="8"/>
    </row>
    <row r="785" spans="5:6" ht="18">
      <c r="E785" s="8"/>
      <c r="F785" s="8"/>
    </row>
    <row r="786" spans="5:6" ht="18">
      <c r="E786" s="8"/>
      <c r="F786" s="8"/>
    </row>
    <row r="787" spans="5:6" ht="18">
      <c r="E787" s="8"/>
      <c r="F787" s="8"/>
    </row>
    <row r="788" spans="5:6" ht="18">
      <c r="E788" s="8"/>
      <c r="F788" s="8"/>
    </row>
    <row r="789" spans="5:6" ht="18">
      <c r="E789" s="8"/>
      <c r="F789" s="8"/>
    </row>
    <row r="790" spans="5:6" ht="18">
      <c r="E790" s="8"/>
      <c r="F790" s="8"/>
    </row>
    <row r="791" spans="5:6" ht="18">
      <c r="E791" s="8"/>
      <c r="F791" s="8"/>
    </row>
    <row r="792" spans="5:6" ht="18">
      <c r="E792" s="8"/>
      <c r="F792" s="8"/>
    </row>
    <row r="793" spans="5:6" ht="18">
      <c r="E793" s="8"/>
      <c r="F793" s="8"/>
    </row>
    <row r="794" spans="5:6" ht="18">
      <c r="E794" s="8"/>
      <c r="F794" s="8"/>
    </row>
    <row r="795" spans="5:6" ht="18">
      <c r="E795" s="8"/>
      <c r="F795" s="8"/>
    </row>
    <row r="796" spans="5:6" ht="18">
      <c r="E796" s="8"/>
      <c r="F796" s="8"/>
    </row>
    <row r="797" spans="5:6" ht="18">
      <c r="E797" s="8"/>
      <c r="F797" s="8"/>
    </row>
    <row r="798" spans="5:6" ht="18">
      <c r="E798" s="8"/>
      <c r="F798" s="8"/>
    </row>
    <row r="799" spans="5:6" ht="18">
      <c r="E799" s="8"/>
      <c r="F799" s="8"/>
    </row>
    <row r="800" spans="5:6" ht="18">
      <c r="E800" s="8"/>
      <c r="F800" s="8"/>
    </row>
    <row r="801" spans="5:6" ht="18">
      <c r="E801" s="8"/>
      <c r="F801" s="8"/>
    </row>
    <row r="802" spans="5:6" ht="18">
      <c r="E802" s="8"/>
      <c r="F802" s="8"/>
    </row>
    <row r="803" spans="5:6" ht="18">
      <c r="E803" s="8"/>
      <c r="F803" s="8"/>
    </row>
    <row r="804" spans="5:6" ht="18">
      <c r="E804" s="8"/>
      <c r="F804" s="8"/>
    </row>
    <row r="805" spans="5:6" ht="18">
      <c r="E805" s="8"/>
      <c r="F805" s="8"/>
    </row>
    <row r="806" spans="5:6" ht="18">
      <c r="E806" s="8"/>
      <c r="F806" s="8"/>
    </row>
    <row r="807" spans="5:6" ht="18">
      <c r="E807" s="8"/>
      <c r="F807" s="8"/>
    </row>
    <row r="808" spans="5:6" ht="18">
      <c r="E808" s="8"/>
      <c r="F808" s="8"/>
    </row>
    <row r="809" spans="5:6" ht="18">
      <c r="E809" s="8"/>
      <c r="F809" s="8"/>
    </row>
    <row r="810" spans="5:6" ht="18">
      <c r="E810" s="8"/>
      <c r="F810" s="8"/>
    </row>
    <row r="811" spans="5:6" ht="18">
      <c r="E811" s="8"/>
      <c r="F811" s="8"/>
    </row>
    <row r="812" spans="5:6" ht="18">
      <c r="E812" s="8"/>
      <c r="F812" s="8"/>
    </row>
    <row r="813" spans="5:6" ht="18">
      <c r="E813" s="8"/>
      <c r="F813" s="8"/>
    </row>
    <row r="814" spans="5:6" ht="18">
      <c r="E814" s="8"/>
      <c r="F814" s="8"/>
    </row>
    <row r="815" spans="5:6" ht="18">
      <c r="E815" s="8"/>
      <c r="F815" s="8"/>
    </row>
    <row r="816" spans="5:6" ht="18">
      <c r="E816" s="8"/>
      <c r="F816" s="8"/>
    </row>
    <row r="817" spans="5:6" ht="18">
      <c r="E817" s="8"/>
      <c r="F817" s="8"/>
    </row>
    <row r="818" spans="5:6" ht="18">
      <c r="E818" s="8"/>
      <c r="F818" s="8"/>
    </row>
    <row r="819" spans="5:6" ht="18">
      <c r="E819" s="8"/>
      <c r="F819" s="8"/>
    </row>
    <row r="820" spans="5:6" ht="18">
      <c r="E820" s="8"/>
      <c r="F820" s="8"/>
    </row>
    <row r="821" spans="5:6" ht="18">
      <c r="E821" s="8"/>
      <c r="F821" s="8"/>
    </row>
    <row r="822" spans="5:6" ht="18">
      <c r="E822" s="8"/>
      <c r="F822" s="8"/>
    </row>
    <row r="823" spans="5:6" ht="18">
      <c r="E823" s="8"/>
      <c r="F823" s="8"/>
    </row>
    <row r="824" spans="5:6" ht="18">
      <c r="E824" s="8"/>
      <c r="F824" s="8"/>
    </row>
    <row r="825" spans="5:6" ht="18">
      <c r="E825" s="8"/>
      <c r="F825" s="8"/>
    </row>
    <row r="826" spans="5:6" ht="18">
      <c r="E826" s="8"/>
      <c r="F826" s="8"/>
    </row>
    <row r="827" spans="5:6" ht="18">
      <c r="E827" s="8"/>
      <c r="F827" s="8"/>
    </row>
    <row r="828" spans="5:6" ht="18">
      <c r="E828" s="8"/>
      <c r="F828" s="8"/>
    </row>
    <row r="829" spans="5:6" ht="18">
      <c r="E829" s="8"/>
      <c r="F829" s="8"/>
    </row>
    <row r="830" spans="5:6" ht="18">
      <c r="E830" s="8"/>
      <c r="F830" s="8"/>
    </row>
    <row r="831" spans="5:6" ht="18">
      <c r="E831" s="8"/>
      <c r="F831" s="8"/>
    </row>
    <row r="832" spans="5:6" ht="18">
      <c r="E832" s="8"/>
      <c r="F832" s="8"/>
    </row>
    <row r="833" spans="5:6" ht="18">
      <c r="E833" s="8"/>
      <c r="F833" s="8"/>
    </row>
    <row r="834" spans="5:6" ht="18">
      <c r="E834" s="8"/>
      <c r="F834" s="8"/>
    </row>
    <row r="835" spans="5:6" ht="18">
      <c r="E835" s="8"/>
      <c r="F835" s="8"/>
    </row>
    <row r="836" spans="5:6" ht="18">
      <c r="E836" s="8"/>
      <c r="F836" s="8"/>
    </row>
    <row r="837" spans="5:6" ht="18">
      <c r="E837" s="8"/>
      <c r="F837" s="8"/>
    </row>
    <row r="838" spans="5:6" ht="18">
      <c r="E838" s="8"/>
      <c r="F838" s="8"/>
    </row>
    <row r="839" spans="5:6" ht="18">
      <c r="E839" s="8"/>
      <c r="F839" s="8"/>
    </row>
    <row r="840" spans="5:6" ht="18">
      <c r="E840" s="8"/>
      <c r="F840" s="8"/>
    </row>
    <row r="841" spans="5:6" ht="18">
      <c r="E841" s="8"/>
      <c r="F841" s="8"/>
    </row>
    <row r="842" spans="5:6" ht="18">
      <c r="E842" s="8"/>
      <c r="F842" s="8"/>
    </row>
    <row r="843" spans="5:6" ht="18">
      <c r="E843" s="8"/>
      <c r="F843" s="8"/>
    </row>
    <row r="844" spans="5:6" ht="18">
      <c r="E844" s="8"/>
      <c r="F844" s="8"/>
    </row>
    <row r="845" spans="5:6" ht="18">
      <c r="E845" s="8"/>
      <c r="F845" s="8"/>
    </row>
    <row r="846" spans="5:6" ht="18">
      <c r="E846" s="8"/>
      <c r="F846" s="8"/>
    </row>
    <row r="847" spans="5:6" ht="18">
      <c r="E847" s="8"/>
      <c r="F847" s="8"/>
    </row>
    <row r="848" spans="5:6" ht="18">
      <c r="E848" s="8"/>
      <c r="F848" s="8"/>
    </row>
    <row r="849" spans="5:6" ht="18">
      <c r="E849" s="8"/>
      <c r="F849" s="8"/>
    </row>
    <row r="850" spans="5:6" ht="18">
      <c r="E850" s="8"/>
      <c r="F850" s="8"/>
    </row>
    <row r="851" spans="5:6" ht="18">
      <c r="E851" s="8"/>
      <c r="F851" s="8"/>
    </row>
    <row r="852" spans="5:6" ht="18">
      <c r="E852" s="8"/>
      <c r="F852" s="8"/>
    </row>
    <row r="853" spans="5:6" ht="18">
      <c r="E853" s="8"/>
      <c r="F853" s="8"/>
    </row>
    <row r="854" spans="5:6" ht="18">
      <c r="E854" s="8"/>
      <c r="F854" s="8"/>
    </row>
    <row r="855" spans="5:6" ht="18">
      <c r="E855" s="8"/>
      <c r="F855" s="8"/>
    </row>
    <row r="856" spans="5:6" ht="18">
      <c r="E856" s="8"/>
      <c r="F856" s="8"/>
    </row>
    <row r="857" spans="5:6" ht="18">
      <c r="E857" s="8"/>
      <c r="F857" s="8"/>
    </row>
    <row r="858" spans="5:6" ht="18">
      <c r="E858" s="8"/>
      <c r="F858" s="8"/>
    </row>
    <row r="859" spans="5:6" ht="18">
      <c r="E859" s="8"/>
      <c r="F859" s="8"/>
    </row>
    <row r="860" spans="5:6" ht="18">
      <c r="E860" s="8"/>
      <c r="F860" s="8"/>
    </row>
    <row r="861" spans="5:6" ht="18">
      <c r="E861" s="8"/>
      <c r="F861" s="8"/>
    </row>
    <row r="862" spans="5:6" ht="18">
      <c r="E862" s="8"/>
      <c r="F862" s="8"/>
    </row>
    <row r="863" spans="5:6" ht="18">
      <c r="E863" s="8"/>
      <c r="F863" s="8"/>
    </row>
    <row r="864" spans="5:6" ht="18">
      <c r="E864" s="8"/>
      <c r="F864" s="8"/>
    </row>
    <row r="865" spans="5:6" ht="18">
      <c r="E865" s="8"/>
      <c r="F865" s="8"/>
    </row>
    <row r="866" spans="5:6" ht="18">
      <c r="E866" s="8"/>
      <c r="F866" s="8"/>
    </row>
    <row r="867" spans="5:6" ht="18">
      <c r="E867" s="8"/>
      <c r="F867" s="8"/>
    </row>
    <row r="868" spans="5:6" ht="18">
      <c r="E868" s="8"/>
      <c r="F868" s="8"/>
    </row>
    <row r="869" spans="5:6" ht="18">
      <c r="E869" s="8"/>
      <c r="F869" s="8"/>
    </row>
    <row r="870" spans="5:6" ht="18">
      <c r="E870" s="8"/>
      <c r="F870" s="8"/>
    </row>
    <row r="871" spans="5:6" ht="18">
      <c r="E871" s="8"/>
      <c r="F871" s="8"/>
    </row>
    <row r="872" spans="5:6" ht="18">
      <c r="E872" s="8"/>
      <c r="F872" s="8"/>
    </row>
    <row r="873" spans="5:6" ht="18">
      <c r="E873" s="8"/>
      <c r="F873" s="8"/>
    </row>
    <row r="874" spans="5:6" ht="18">
      <c r="E874" s="8"/>
      <c r="F874" s="8"/>
    </row>
    <row r="875" spans="5:6" ht="18">
      <c r="E875" s="8"/>
      <c r="F875" s="8"/>
    </row>
    <row r="876" spans="5:6" ht="18">
      <c r="E876" s="8"/>
      <c r="F876" s="8"/>
    </row>
    <row r="877" spans="5:6" ht="18">
      <c r="E877" s="8"/>
      <c r="F877" s="8"/>
    </row>
    <row r="878" spans="5:6" ht="18">
      <c r="E878" s="8"/>
      <c r="F878" s="8"/>
    </row>
    <row r="879" spans="5:6" ht="18">
      <c r="E879" s="8"/>
      <c r="F879" s="8"/>
    </row>
    <row r="880" spans="5:6" ht="18">
      <c r="E880" s="8"/>
      <c r="F880" s="8"/>
    </row>
    <row r="881" spans="5:6" ht="18">
      <c r="E881" s="8"/>
      <c r="F881" s="8"/>
    </row>
    <row r="882" spans="5:6" ht="18">
      <c r="E882" s="8"/>
      <c r="F882" s="8"/>
    </row>
    <row r="883" spans="5:6" ht="18">
      <c r="E883" s="8"/>
      <c r="F883" s="8"/>
    </row>
    <row r="884" spans="5:6" ht="18">
      <c r="E884" s="8"/>
      <c r="F884" s="8"/>
    </row>
    <row r="885" spans="5:6" ht="18">
      <c r="E885" s="8"/>
      <c r="F885" s="8"/>
    </row>
    <row r="886" spans="5:6" ht="18">
      <c r="E886" s="8"/>
      <c r="F886" s="8"/>
    </row>
    <row r="887" spans="5:6" ht="18">
      <c r="E887" s="8"/>
      <c r="F887" s="8"/>
    </row>
    <row r="888" spans="5:6" ht="18">
      <c r="E888" s="8"/>
      <c r="F888" s="8"/>
    </row>
    <row r="889" spans="5:6" ht="18">
      <c r="E889" s="8"/>
      <c r="F889" s="8"/>
    </row>
    <row r="890" spans="5:6" ht="18">
      <c r="E890" s="8"/>
      <c r="F890" s="8"/>
    </row>
    <row r="891" spans="5:6" ht="18">
      <c r="E891" s="8"/>
      <c r="F891" s="8"/>
    </row>
    <row r="892" spans="5:6" ht="18">
      <c r="E892" s="8"/>
      <c r="F892" s="8"/>
    </row>
    <row r="893" spans="5:6" ht="18">
      <c r="E893" s="8"/>
      <c r="F893" s="8"/>
    </row>
    <row r="894" spans="5:6" ht="18">
      <c r="E894" s="8"/>
      <c r="F894" s="8"/>
    </row>
    <row r="895" spans="5:6" ht="18">
      <c r="E895" s="8"/>
      <c r="F895" s="8"/>
    </row>
    <row r="896" spans="5:6" ht="18">
      <c r="E896" s="8"/>
      <c r="F896" s="8"/>
    </row>
    <row r="897" spans="5:6" ht="18">
      <c r="E897" s="8"/>
      <c r="F897" s="8"/>
    </row>
    <row r="898" spans="5:6" ht="18">
      <c r="E898" s="8"/>
      <c r="F898" s="8"/>
    </row>
    <row r="899" spans="5:6" ht="18">
      <c r="E899" s="8"/>
      <c r="F899" s="8"/>
    </row>
    <row r="900" spans="5:6" ht="18">
      <c r="E900" s="8"/>
      <c r="F900" s="8"/>
    </row>
    <row r="901" spans="5:6" ht="18">
      <c r="E901" s="8"/>
      <c r="F901" s="8"/>
    </row>
    <row r="902" spans="5:6" ht="18">
      <c r="E902" s="8"/>
      <c r="F902" s="8"/>
    </row>
    <row r="903" spans="5:6" ht="18">
      <c r="E903" s="8"/>
      <c r="F903" s="8"/>
    </row>
    <row r="904" spans="5:6" ht="18">
      <c r="E904" s="8"/>
      <c r="F904" s="8"/>
    </row>
    <row r="905" spans="5:6" ht="18">
      <c r="E905" s="8"/>
      <c r="F905" s="8"/>
    </row>
    <row r="906" spans="5:6" ht="18">
      <c r="E906" s="8"/>
      <c r="F906" s="8"/>
    </row>
    <row r="907" spans="5:6" ht="18">
      <c r="E907" s="8"/>
      <c r="F907" s="8"/>
    </row>
    <row r="908" spans="5:6" ht="18">
      <c r="E908" s="8"/>
      <c r="F908" s="8"/>
    </row>
    <row r="909" spans="5:6" ht="18">
      <c r="E909" s="8"/>
      <c r="F909" s="8"/>
    </row>
    <row r="910" spans="5:6" ht="18">
      <c r="E910" s="8"/>
      <c r="F910" s="8"/>
    </row>
    <row r="911" spans="5:6" ht="18">
      <c r="E911" s="8"/>
      <c r="F911" s="8"/>
    </row>
    <row r="912" spans="5:6" ht="18">
      <c r="E912" s="8"/>
      <c r="F912" s="8"/>
    </row>
    <row r="913" spans="5:6" ht="18">
      <c r="E913" s="8"/>
      <c r="F913" s="8"/>
    </row>
    <row r="914" spans="5:6" ht="18">
      <c r="E914" s="8"/>
      <c r="F914" s="8"/>
    </row>
    <row r="915" spans="5:6" ht="18">
      <c r="E915" s="8"/>
      <c r="F915" s="8"/>
    </row>
    <row r="916" spans="5:6" ht="18">
      <c r="E916" s="8"/>
      <c r="F916" s="8"/>
    </row>
    <row r="917" spans="5:6" ht="18">
      <c r="E917" s="8"/>
      <c r="F917" s="8"/>
    </row>
    <row r="918" spans="5:6" ht="18">
      <c r="E918" s="8"/>
      <c r="F918" s="8"/>
    </row>
    <row r="919" spans="5:6" ht="18">
      <c r="E919" s="8"/>
      <c r="F919" s="8"/>
    </row>
    <row r="920" spans="5:6" ht="18">
      <c r="E920" s="8"/>
      <c r="F920" s="8"/>
    </row>
    <row r="921" spans="5:6" ht="18">
      <c r="E921" s="8"/>
      <c r="F921" s="8"/>
    </row>
    <row r="922" spans="5:6" ht="18">
      <c r="E922" s="8"/>
      <c r="F922" s="8"/>
    </row>
    <row r="923" spans="5:6" ht="18">
      <c r="E923" s="8"/>
      <c r="F923" s="8"/>
    </row>
    <row r="924" spans="5:6" ht="18">
      <c r="E924" s="8"/>
      <c r="F924" s="8"/>
    </row>
    <row r="925" spans="5:6" ht="18">
      <c r="E925" s="8"/>
      <c r="F925" s="8"/>
    </row>
    <row r="926" spans="5:6" ht="18">
      <c r="E926" s="8"/>
      <c r="F926" s="8"/>
    </row>
    <row r="927" spans="5:6" ht="18">
      <c r="E927" s="8"/>
      <c r="F927" s="8"/>
    </row>
    <row r="928" spans="5:6" ht="18">
      <c r="E928" s="8"/>
      <c r="F928" s="8"/>
    </row>
    <row r="929" spans="5:6" ht="18">
      <c r="E929" s="8"/>
      <c r="F929" s="8"/>
    </row>
    <row r="930" spans="5:6" ht="18">
      <c r="E930" s="8"/>
      <c r="F930" s="8"/>
    </row>
    <row r="931" spans="5:6" ht="18">
      <c r="E931" s="8"/>
      <c r="F931" s="8"/>
    </row>
    <row r="932" spans="5:6" ht="18">
      <c r="E932" s="8"/>
      <c r="F932" s="8"/>
    </row>
    <row r="933" spans="5:6" ht="18">
      <c r="E933" s="8"/>
      <c r="F933" s="8"/>
    </row>
    <row r="934" spans="5:6" ht="18">
      <c r="E934" s="8"/>
      <c r="F934" s="8"/>
    </row>
    <row r="935" spans="5:6" ht="18">
      <c r="E935" s="8"/>
      <c r="F935" s="8"/>
    </row>
    <row r="936" spans="5:6" ht="18">
      <c r="E936" s="8"/>
      <c r="F936" s="8"/>
    </row>
    <row r="937" spans="5:6" ht="18">
      <c r="E937" s="8"/>
      <c r="F937" s="8"/>
    </row>
    <row r="938" spans="5:6" ht="18">
      <c r="E938" s="8"/>
      <c r="F938" s="8"/>
    </row>
    <row r="939" spans="5:6" ht="18">
      <c r="E939" s="8"/>
      <c r="F939" s="8"/>
    </row>
    <row r="940" spans="5:6" ht="18">
      <c r="E940" s="8"/>
      <c r="F940" s="8"/>
    </row>
    <row r="941" spans="5:6" ht="18">
      <c r="E941" s="8"/>
      <c r="F941" s="8"/>
    </row>
    <row r="942" spans="5:6" ht="18">
      <c r="E942" s="8"/>
      <c r="F942" s="8"/>
    </row>
    <row r="943" spans="5:6" ht="18">
      <c r="E943" s="8"/>
      <c r="F943" s="8"/>
    </row>
    <row r="944" spans="5:6" ht="18">
      <c r="E944" s="8"/>
      <c r="F944" s="8"/>
    </row>
    <row r="945" spans="5:6" ht="18">
      <c r="E945" s="8"/>
      <c r="F945" s="8"/>
    </row>
    <row r="946" spans="5:6" ht="18">
      <c r="E946" s="8"/>
      <c r="F946" s="8"/>
    </row>
    <row r="947" spans="5:6" ht="18">
      <c r="E947" s="8"/>
      <c r="F947" s="8"/>
    </row>
    <row r="948" spans="5:6" ht="18">
      <c r="E948" s="8"/>
      <c r="F948" s="8"/>
    </row>
    <row r="949" spans="5:6" ht="18">
      <c r="E949" s="8"/>
      <c r="F949" s="8"/>
    </row>
    <row r="950" spans="5:6" ht="18">
      <c r="E950" s="8"/>
      <c r="F950" s="8"/>
    </row>
    <row r="951" spans="5:6" ht="18">
      <c r="E951" s="8"/>
      <c r="F951" s="8"/>
    </row>
    <row r="952" spans="5:6" ht="18">
      <c r="E952" s="8"/>
      <c r="F952" s="8"/>
    </row>
    <row r="953" spans="5:6" ht="18">
      <c r="E953" s="8"/>
      <c r="F953" s="8"/>
    </row>
    <row r="954" spans="5:6" ht="18">
      <c r="E954" s="8"/>
      <c r="F954" s="8"/>
    </row>
    <row r="955" spans="5:6" ht="18">
      <c r="E955" s="8"/>
      <c r="F955" s="8"/>
    </row>
    <row r="956" spans="5:6" ht="18">
      <c r="E956" s="8"/>
      <c r="F956" s="8"/>
    </row>
    <row r="957" spans="5:6" ht="18">
      <c r="E957" s="8"/>
      <c r="F957" s="8"/>
    </row>
    <row r="958" spans="5:6" ht="18">
      <c r="E958" s="8"/>
      <c r="F958" s="8"/>
    </row>
    <row r="959" spans="5:6" ht="18">
      <c r="E959" s="8"/>
      <c r="F959" s="8"/>
    </row>
    <row r="960" spans="5:6" ht="18">
      <c r="E960" s="8"/>
      <c r="F960" s="8"/>
    </row>
    <row r="961" spans="5:6" ht="18">
      <c r="E961" s="8"/>
      <c r="F961" s="8"/>
    </row>
    <row r="962" spans="5:6" ht="18">
      <c r="E962" s="8"/>
      <c r="F962" s="8"/>
    </row>
    <row r="963" spans="5:6" ht="18">
      <c r="E963" s="8"/>
      <c r="F963" s="8"/>
    </row>
    <row r="964" spans="5:6" ht="18">
      <c r="E964" s="8"/>
      <c r="F964" s="8"/>
    </row>
    <row r="965" spans="5:6" ht="18">
      <c r="E965" s="8"/>
      <c r="F965" s="8"/>
    </row>
    <row r="966" spans="5:6" ht="18">
      <c r="E966" s="8"/>
      <c r="F966" s="8"/>
    </row>
    <row r="967" spans="5:6" ht="18">
      <c r="E967" s="8"/>
      <c r="F967" s="8"/>
    </row>
    <row r="968" spans="5:6" ht="18">
      <c r="E968" s="8"/>
      <c r="F968" s="8"/>
    </row>
    <row r="969" spans="5:6" ht="18">
      <c r="E969" s="8"/>
      <c r="F969" s="8"/>
    </row>
    <row r="970" spans="5:6" ht="18">
      <c r="E970" s="8"/>
      <c r="F970" s="8"/>
    </row>
    <row r="971" spans="5:6" ht="18">
      <c r="E971" s="8"/>
      <c r="F971" s="8"/>
    </row>
    <row r="972" spans="5:6" ht="18">
      <c r="E972" s="8"/>
      <c r="F972" s="8"/>
    </row>
    <row r="973" spans="5:6" ht="18">
      <c r="E973" s="8"/>
      <c r="F973" s="8"/>
    </row>
    <row r="974" spans="5:6" ht="18">
      <c r="E974" s="8"/>
      <c r="F974" s="8"/>
    </row>
    <row r="975" spans="5:6" ht="18">
      <c r="E975" s="8"/>
      <c r="F975" s="8"/>
    </row>
    <row r="976" spans="5:6" ht="18">
      <c r="E976" s="8"/>
      <c r="F976" s="8"/>
    </row>
    <row r="977" spans="5:6" ht="18">
      <c r="E977" s="8"/>
      <c r="F977" s="8"/>
    </row>
    <row r="978" spans="5:6" ht="18">
      <c r="E978" s="8"/>
      <c r="F978" s="8"/>
    </row>
    <row r="979" spans="5:6" ht="18">
      <c r="E979" s="8"/>
      <c r="F979" s="8"/>
    </row>
    <row r="980" spans="5:6" ht="18">
      <c r="E980" s="8"/>
      <c r="F980" s="8"/>
    </row>
    <row r="981" spans="5:6" ht="18">
      <c r="E981" s="8"/>
      <c r="F981" s="8"/>
    </row>
    <row r="982" spans="5:6" ht="18">
      <c r="E982" s="8"/>
      <c r="F982" s="8"/>
    </row>
    <row r="983" spans="5:6" ht="18">
      <c r="E983" s="8"/>
      <c r="F983" s="8"/>
    </row>
    <row r="984" spans="5:6" ht="18">
      <c r="E984" s="8"/>
      <c r="F984" s="8"/>
    </row>
    <row r="985" spans="5:6" ht="18">
      <c r="E985" s="8"/>
      <c r="F985" s="8"/>
    </row>
    <row r="986" spans="5:6" ht="18">
      <c r="E986" s="8"/>
      <c r="F986" s="8"/>
    </row>
    <row r="987" spans="5:6" ht="18">
      <c r="E987" s="8"/>
      <c r="F987" s="8"/>
    </row>
    <row r="988" spans="5:6" ht="18">
      <c r="E988" s="8"/>
      <c r="F988" s="8"/>
    </row>
    <row r="989" spans="5:6" ht="18">
      <c r="E989" s="8"/>
      <c r="F989" s="8"/>
    </row>
    <row r="990" spans="5:6" ht="18">
      <c r="E990" s="8"/>
      <c r="F990" s="8"/>
    </row>
    <row r="991" spans="5:6" ht="18">
      <c r="E991" s="8"/>
      <c r="F991" s="8"/>
    </row>
    <row r="992" spans="5:6" ht="18">
      <c r="E992" s="8"/>
      <c r="F992" s="8"/>
    </row>
    <row r="993" spans="5:6" ht="18">
      <c r="E993" s="8"/>
      <c r="F993" s="8"/>
    </row>
    <row r="994" spans="5:6" ht="18">
      <c r="E994" s="8"/>
      <c r="F994" s="8"/>
    </row>
    <row r="995" spans="5:6" ht="18">
      <c r="E995" s="8"/>
      <c r="F995" s="8"/>
    </row>
    <row r="996" spans="5:6" ht="18">
      <c r="E996" s="8"/>
      <c r="F996" s="8"/>
    </row>
    <row r="997" spans="5:6" ht="18">
      <c r="E997" s="8"/>
      <c r="F997" s="8"/>
    </row>
    <row r="998" spans="5:6" ht="18">
      <c r="E998" s="8"/>
      <c r="F998" s="8"/>
    </row>
    <row r="999" spans="5:6" ht="18">
      <c r="E999" s="8"/>
      <c r="F999" s="8"/>
    </row>
    <row r="1000" spans="5:6" ht="18">
      <c r="E1000" s="8"/>
      <c r="F1000" s="8"/>
    </row>
    <row r="1001" spans="5:6" ht="18">
      <c r="E1001" s="8"/>
      <c r="F1001" s="8"/>
    </row>
    <row r="1002" spans="5:6" ht="18">
      <c r="E1002" s="8"/>
      <c r="F1002" s="8"/>
    </row>
    <row r="1003" spans="5:6" ht="18">
      <c r="E1003" s="8"/>
      <c r="F1003" s="8"/>
    </row>
    <row r="1004" spans="5:6" ht="18">
      <c r="E1004" s="8"/>
      <c r="F1004" s="8"/>
    </row>
    <row r="1005" spans="5:6" ht="18">
      <c r="E1005" s="8"/>
      <c r="F1005" s="8"/>
    </row>
    <row r="1006" spans="5:6" ht="18">
      <c r="E1006" s="8"/>
      <c r="F1006" s="8"/>
    </row>
    <row r="1007" spans="5:6" ht="18">
      <c r="E1007" s="8"/>
      <c r="F1007" s="8"/>
    </row>
    <row r="1008" spans="5:6" ht="18">
      <c r="E1008" s="8"/>
      <c r="F1008" s="8"/>
    </row>
    <row r="1009" spans="5:6" ht="18">
      <c r="E1009" s="8"/>
      <c r="F1009" s="8"/>
    </row>
    <row r="1010" spans="5:6" ht="18">
      <c r="E1010" s="8"/>
      <c r="F1010" s="8"/>
    </row>
    <row r="1011" spans="5:6" ht="18">
      <c r="E1011" s="8"/>
      <c r="F1011" s="8"/>
    </row>
    <row r="1012" spans="5:6" ht="18">
      <c r="E1012" s="8"/>
      <c r="F1012" s="8"/>
    </row>
    <row r="1013" spans="5:6" ht="18">
      <c r="E1013" s="8"/>
      <c r="F1013" s="8"/>
    </row>
    <row r="1014" spans="5:6" ht="18">
      <c r="E1014" s="8"/>
      <c r="F1014" s="8"/>
    </row>
    <row r="1015" spans="5:6" ht="18">
      <c r="E1015" s="8"/>
      <c r="F1015" s="8"/>
    </row>
    <row r="1016" spans="5:6" ht="18">
      <c r="E1016" s="8"/>
      <c r="F1016" s="8"/>
    </row>
    <row r="1017" spans="5:6" ht="18">
      <c r="E1017" s="8"/>
      <c r="F1017" s="8"/>
    </row>
    <row r="1018" spans="5:6" ht="18">
      <c r="E1018" s="8"/>
      <c r="F1018" s="8"/>
    </row>
    <row r="1019" spans="5:6" ht="18">
      <c r="E1019" s="8"/>
      <c r="F1019" s="8"/>
    </row>
    <row r="1020" spans="5:6" ht="18">
      <c r="E1020" s="8"/>
      <c r="F1020" s="8"/>
    </row>
    <row r="1021" spans="5:6" ht="18">
      <c r="E1021" s="8"/>
      <c r="F1021" s="8"/>
    </row>
    <row r="1022" spans="5:6" ht="18">
      <c r="E1022" s="8"/>
      <c r="F1022" s="8"/>
    </row>
    <row r="1023" spans="5:6" ht="18">
      <c r="E1023" s="8"/>
      <c r="F1023" s="8"/>
    </row>
    <row r="1024" spans="5:6" ht="18">
      <c r="E1024" s="8"/>
      <c r="F1024" s="8"/>
    </row>
    <row r="1025" spans="5:6" ht="18">
      <c r="E1025" s="8"/>
      <c r="F1025" s="8"/>
    </row>
    <row r="1026" spans="5:6" ht="18">
      <c r="E1026" s="8"/>
      <c r="F1026" s="8"/>
    </row>
    <row r="1027" spans="5:6" ht="18">
      <c r="E1027" s="8"/>
      <c r="F1027" s="8"/>
    </row>
    <row r="1028" spans="5:6" ht="18">
      <c r="E1028" s="8"/>
      <c r="F1028" s="8"/>
    </row>
    <row r="1029" spans="5:6" ht="18">
      <c r="E1029" s="8"/>
      <c r="F1029" s="8"/>
    </row>
    <row r="1030" spans="5:6" ht="18">
      <c r="E1030" s="8"/>
      <c r="F1030" s="8"/>
    </row>
    <row r="1031" spans="5:6" ht="18">
      <c r="E1031" s="8"/>
      <c r="F1031" s="8"/>
    </row>
    <row r="1032" spans="5:6" ht="18">
      <c r="E1032" s="8"/>
      <c r="F1032" s="8"/>
    </row>
    <row r="1033" spans="5:6" ht="18">
      <c r="E1033" s="8"/>
      <c r="F1033" s="8"/>
    </row>
    <row r="1034" spans="5:6" ht="18">
      <c r="E1034" s="8"/>
      <c r="F1034" s="8"/>
    </row>
    <row r="1035" spans="5:6" ht="18">
      <c r="E1035" s="8"/>
      <c r="F1035" s="8"/>
    </row>
    <row r="1036" spans="5:6" ht="18">
      <c r="E1036" s="8"/>
      <c r="F1036" s="8"/>
    </row>
    <row r="1037" spans="5:6" ht="18">
      <c r="E1037" s="8"/>
      <c r="F1037" s="8"/>
    </row>
    <row r="1038" spans="5:6" ht="18">
      <c r="E1038" s="8"/>
      <c r="F1038" s="8"/>
    </row>
    <row r="1039" spans="5:6" ht="18">
      <c r="E1039" s="8"/>
      <c r="F1039" s="8"/>
    </row>
    <row r="1040" spans="5:6" ht="18">
      <c r="E1040" s="8"/>
      <c r="F1040" s="8"/>
    </row>
    <row r="1041" spans="5:6" ht="18">
      <c r="E1041" s="8"/>
      <c r="F1041" s="8"/>
    </row>
    <row r="1042" spans="5:6" ht="18">
      <c r="E1042" s="8"/>
      <c r="F1042" s="8"/>
    </row>
    <row r="1043" spans="5:6" ht="18">
      <c r="E1043" s="8"/>
      <c r="F1043" s="8"/>
    </row>
    <row r="1044" spans="5:6" ht="18">
      <c r="E1044" s="8"/>
      <c r="F1044" s="8"/>
    </row>
    <row r="1045" spans="5:6" ht="18">
      <c r="E1045" s="8"/>
      <c r="F1045" s="8"/>
    </row>
    <row r="1046" spans="5:6" ht="18">
      <c r="E1046" s="8"/>
      <c r="F1046" s="8"/>
    </row>
    <row r="1047" spans="5:6" ht="18">
      <c r="E1047" s="8"/>
      <c r="F1047" s="8"/>
    </row>
    <row r="1048" spans="5:6" ht="18">
      <c r="E1048" s="8"/>
      <c r="F1048" s="8"/>
    </row>
    <row r="1049" spans="5:6" ht="18">
      <c r="E1049" s="8"/>
      <c r="F1049" s="8"/>
    </row>
    <row r="1050" spans="5:6" ht="18">
      <c r="E1050" s="8"/>
      <c r="F1050" s="8"/>
    </row>
    <row r="1051" spans="5:6" ht="18">
      <c r="E1051" s="8"/>
      <c r="F1051" s="8"/>
    </row>
    <row r="1052" spans="5:6" ht="18">
      <c r="E1052" s="8"/>
      <c r="F1052" s="8"/>
    </row>
    <row r="1053" spans="5:6" ht="18">
      <c r="E1053" s="8"/>
      <c r="F1053" s="8"/>
    </row>
    <row r="1054" spans="5:6" ht="18">
      <c r="E1054" s="8"/>
      <c r="F1054" s="8"/>
    </row>
    <row r="1055" spans="5:6" ht="18">
      <c r="E1055" s="8"/>
      <c r="F1055" s="8"/>
    </row>
    <row r="1056" spans="5:6" ht="18">
      <c r="E1056" s="8"/>
      <c r="F1056" s="8"/>
    </row>
    <row r="1057" spans="5:6" ht="18">
      <c r="E1057" s="8"/>
      <c r="F1057" s="8"/>
    </row>
    <row r="1058" spans="5:6" ht="18">
      <c r="E1058" s="8"/>
      <c r="F1058" s="8"/>
    </row>
    <row r="1059" spans="5:6" ht="18">
      <c r="E1059" s="8"/>
      <c r="F1059" s="8"/>
    </row>
    <row r="1060" spans="5:6" ht="18">
      <c r="E1060" s="8"/>
      <c r="F1060" s="8"/>
    </row>
    <row r="1061" spans="5:6" ht="18">
      <c r="E1061" s="8"/>
      <c r="F1061" s="8"/>
    </row>
    <row r="1062" spans="5:6" ht="18">
      <c r="E1062" s="8"/>
      <c r="F1062" s="8"/>
    </row>
    <row r="1063" spans="5:6" ht="18">
      <c r="E1063" s="8"/>
      <c r="F1063" s="8"/>
    </row>
    <row r="1064" spans="5:6" ht="18">
      <c r="E1064" s="8"/>
      <c r="F1064" s="8"/>
    </row>
    <row r="1065" spans="5:6" ht="18">
      <c r="E1065" s="8"/>
      <c r="F1065" s="8"/>
    </row>
    <row r="1066" spans="5:6" ht="18">
      <c r="E1066" s="8"/>
      <c r="F1066" s="8"/>
    </row>
    <row r="1067" spans="5:6" ht="18">
      <c r="E1067" s="8"/>
      <c r="F1067" s="8"/>
    </row>
    <row r="1068" spans="5:6" ht="18">
      <c r="E1068" s="8"/>
      <c r="F1068" s="8"/>
    </row>
    <row r="1069" spans="5:6" ht="18">
      <c r="E1069" s="8"/>
      <c r="F1069" s="8"/>
    </row>
    <row r="1070" spans="5:6" ht="18">
      <c r="E1070" s="8"/>
      <c r="F1070" s="8"/>
    </row>
    <row r="1071" spans="5:6" ht="18">
      <c r="E1071" s="8"/>
      <c r="F1071" s="8"/>
    </row>
    <row r="1072" spans="5:6" ht="18">
      <c r="E1072" s="8"/>
      <c r="F1072" s="8"/>
    </row>
    <row r="1073" spans="5:6" ht="18">
      <c r="E1073" s="8"/>
      <c r="F1073" s="8"/>
    </row>
    <row r="1074" spans="5:6" ht="18">
      <c r="E1074" s="8"/>
      <c r="F1074" s="8"/>
    </row>
    <row r="1075" spans="5:6" ht="18">
      <c r="E1075" s="8"/>
      <c r="F1075" s="8"/>
    </row>
    <row r="1076" spans="5:6" ht="18">
      <c r="E1076" s="8"/>
      <c r="F1076" s="8"/>
    </row>
    <row r="1077" spans="5:6" ht="18">
      <c r="E1077" s="8"/>
      <c r="F1077" s="8"/>
    </row>
    <row r="1078" spans="5:6" ht="18">
      <c r="E1078" s="8"/>
      <c r="F1078" s="8"/>
    </row>
    <row r="1079" spans="5:6" ht="18">
      <c r="E1079" s="8"/>
      <c r="F1079" s="8"/>
    </row>
    <row r="1080" spans="5:6" ht="18">
      <c r="E1080" s="8"/>
      <c r="F1080" s="8"/>
    </row>
    <row r="1081" spans="5:6" ht="18">
      <c r="E1081" s="8"/>
      <c r="F1081" s="8"/>
    </row>
    <row r="1082" spans="5:6" ht="18">
      <c r="E1082" s="8"/>
      <c r="F1082" s="8"/>
    </row>
    <row r="1083" spans="5:6" ht="18">
      <c r="E1083" s="8"/>
      <c r="F1083" s="8"/>
    </row>
    <row r="1084" spans="5:6" ht="18">
      <c r="E1084" s="8"/>
      <c r="F1084" s="8"/>
    </row>
    <row r="1085" spans="5:6" ht="18">
      <c r="E1085" s="8"/>
      <c r="F1085" s="8"/>
    </row>
    <row r="1086" spans="5:6" ht="18">
      <c r="E1086" s="8"/>
      <c r="F1086" s="8"/>
    </row>
    <row r="1087" spans="5:6" ht="18">
      <c r="E1087" s="8"/>
      <c r="F1087" s="8"/>
    </row>
    <row r="1088" spans="5:6" ht="18">
      <c r="E1088" s="8"/>
      <c r="F1088" s="8"/>
    </row>
    <row r="1089" spans="5:6" ht="18">
      <c r="E1089" s="8"/>
      <c r="F1089" s="8"/>
    </row>
    <row r="1090" spans="5:6" ht="18">
      <c r="E1090" s="8"/>
      <c r="F1090" s="8"/>
    </row>
    <row r="1091" spans="5:6" ht="18">
      <c r="E1091" s="8"/>
      <c r="F1091" s="8"/>
    </row>
    <row r="1092" spans="5:6" ht="18">
      <c r="E1092" s="8"/>
      <c r="F1092" s="8"/>
    </row>
    <row r="1093" spans="5:6" ht="18">
      <c r="E1093" s="8"/>
      <c r="F1093" s="8"/>
    </row>
    <row r="1094" spans="5:6" ht="18">
      <c r="E1094" s="8"/>
      <c r="F1094" s="8"/>
    </row>
    <row r="1095" spans="5:6" ht="18">
      <c r="E1095" s="8"/>
      <c r="F1095" s="8"/>
    </row>
    <row r="1096" spans="5:6" ht="18">
      <c r="E1096" s="8"/>
      <c r="F1096" s="8"/>
    </row>
    <row r="1097" spans="5:6" ht="18">
      <c r="E1097" s="8"/>
      <c r="F1097" s="8"/>
    </row>
    <row r="1098" spans="5:6" ht="18">
      <c r="E1098" s="8"/>
      <c r="F1098" s="8"/>
    </row>
    <row r="1099" spans="5:6" ht="18">
      <c r="E1099" s="8"/>
      <c r="F1099" s="8"/>
    </row>
    <row r="1100" spans="5:6" ht="18">
      <c r="E1100" s="8"/>
      <c r="F1100" s="8"/>
    </row>
    <row r="1101" spans="5:6" ht="18">
      <c r="E1101" s="8"/>
      <c r="F1101" s="8"/>
    </row>
    <row r="1102" spans="5:6" ht="18">
      <c r="E1102" s="8"/>
      <c r="F1102" s="8"/>
    </row>
    <row r="1103" spans="5:6" ht="18">
      <c r="E1103" s="8"/>
      <c r="F1103" s="8"/>
    </row>
    <row r="1104" spans="5:6" ht="18">
      <c r="E1104" s="8"/>
      <c r="F1104" s="8"/>
    </row>
    <row r="1105" spans="5:6" ht="18">
      <c r="E1105" s="8"/>
      <c r="F1105" s="8"/>
    </row>
    <row r="1106" spans="5:6" ht="18">
      <c r="E1106" s="8"/>
      <c r="F1106" s="8"/>
    </row>
    <row r="1107" spans="5:6" ht="18">
      <c r="E1107" s="8"/>
      <c r="F1107" s="8"/>
    </row>
    <row r="1108" spans="5:6" ht="18">
      <c r="E1108" s="8"/>
      <c r="F1108" s="8"/>
    </row>
    <row r="1109" spans="5:6" ht="18">
      <c r="E1109" s="8"/>
      <c r="F1109" s="8"/>
    </row>
    <row r="1110" spans="5:6" ht="18">
      <c r="E1110" s="8"/>
      <c r="F1110" s="8"/>
    </row>
    <row r="1111" spans="5:6" ht="18">
      <c r="E1111" s="8"/>
      <c r="F1111" s="8"/>
    </row>
    <row r="1112" spans="5:6" ht="18">
      <c r="E1112" s="8"/>
      <c r="F1112" s="8"/>
    </row>
    <row r="1113" spans="5:6" ht="18">
      <c r="E1113" s="8"/>
      <c r="F1113" s="8"/>
    </row>
    <row r="1114" spans="5:6" ht="18">
      <c r="E1114" s="8"/>
      <c r="F1114" s="8"/>
    </row>
    <row r="1115" spans="5:6" ht="18">
      <c r="E1115" s="8"/>
      <c r="F1115" s="8"/>
    </row>
    <row r="1116" spans="5:6" ht="18">
      <c r="E1116" s="8"/>
      <c r="F1116" s="8"/>
    </row>
    <row r="1117" spans="5:6" ht="18">
      <c r="E1117" s="8"/>
      <c r="F1117" s="8"/>
    </row>
    <row r="1118" spans="5:6" ht="18">
      <c r="E1118" s="8"/>
      <c r="F1118" s="8"/>
    </row>
    <row r="1119" spans="5:6" ht="18">
      <c r="E1119" s="8"/>
      <c r="F1119" s="8"/>
    </row>
    <row r="1120" spans="5:6" ht="18">
      <c r="E1120" s="8"/>
      <c r="F1120" s="8"/>
    </row>
    <row r="1121" spans="5:6" ht="18">
      <c r="E1121" s="8"/>
      <c r="F1121" s="8"/>
    </row>
    <row r="1122" spans="5:6" ht="18">
      <c r="E1122" s="8"/>
      <c r="F1122" s="8"/>
    </row>
    <row r="1123" spans="5:6" ht="18">
      <c r="E1123" s="8"/>
      <c r="F1123" s="8"/>
    </row>
    <row r="1124" spans="5:6" ht="18">
      <c r="E1124" s="8"/>
      <c r="F1124" s="8"/>
    </row>
    <row r="1125" spans="5:6" ht="18">
      <c r="E1125" s="8"/>
      <c r="F1125" s="8"/>
    </row>
    <row r="1126" spans="5:6" ht="18">
      <c r="E1126" s="8"/>
      <c r="F1126" s="8"/>
    </row>
    <row r="1127" spans="5:6" ht="18">
      <c r="E1127" s="8"/>
      <c r="F1127" s="8"/>
    </row>
    <row r="1128" spans="5:6" ht="18">
      <c r="E1128" s="8"/>
      <c r="F1128" s="8"/>
    </row>
    <row r="1129" spans="5:6" ht="18">
      <c r="E1129" s="8"/>
      <c r="F1129" s="8"/>
    </row>
    <row r="1130" spans="5:6" ht="18">
      <c r="E1130" s="8"/>
      <c r="F1130" s="8"/>
    </row>
    <row r="1131" spans="5:6" ht="18">
      <c r="E1131" s="8"/>
      <c r="F1131" s="8"/>
    </row>
    <row r="1132" spans="5:6" ht="18">
      <c r="E1132" s="8"/>
      <c r="F1132" s="8"/>
    </row>
    <row r="1133" spans="5:6" ht="18">
      <c r="E1133" s="8"/>
      <c r="F1133" s="8"/>
    </row>
    <row r="1134" spans="5:6" ht="18">
      <c r="E1134" s="8"/>
      <c r="F1134" s="8"/>
    </row>
    <row r="1135" spans="5:6" ht="18">
      <c r="E1135" s="8"/>
      <c r="F1135" s="8"/>
    </row>
    <row r="1136" spans="5:6" ht="18">
      <c r="E1136" s="8"/>
      <c r="F1136" s="8"/>
    </row>
    <row r="1137" spans="5:6" ht="18">
      <c r="E1137" s="8"/>
      <c r="F1137" s="8"/>
    </row>
    <row r="1138" spans="5:6" ht="18">
      <c r="E1138" s="8"/>
      <c r="F1138" s="8"/>
    </row>
    <row r="1139" spans="5:6" ht="18">
      <c r="E1139" s="8"/>
      <c r="F1139" s="8"/>
    </row>
    <row r="1140" spans="5:6" ht="18">
      <c r="E1140" s="8"/>
      <c r="F1140" s="8"/>
    </row>
    <row r="1141" spans="5:6" ht="18">
      <c r="E1141" s="8"/>
      <c r="F1141" s="8"/>
    </row>
    <row r="1142" spans="5:6" ht="18">
      <c r="E1142" s="8"/>
      <c r="F1142" s="8"/>
    </row>
    <row r="1143" spans="5:6" ht="18">
      <c r="E1143" s="8"/>
      <c r="F1143" s="8"/>
    </row>
    <row r="1144" spans="5:6" ht="18">
      <c r="E1144" s="8"/>
      <c r="F1144" s="8"/>
    </row>
    <row r="1145" spans="5:6" ht="18">
      <c r="E1145" s="8"/>
      <c r="F1145" s="8"/>
    </row>
    <row r="1146" spans="5:6" ht="18">
      <c r="E1146" s="8"/>
      <c r="F1146" s="8"/>
    </row>
    <row r="1147" spans="5:6" ht="18">
      <c r="E1147" s="8"/>
      <c r="F1147" s="8"/>
    </row>
    <row r="1148" spans="5:6" ht="18">
      <c r="E1148" s="8"/>
      <c r="F1148" s="8"/>
    </row>
    <row r="1149" spans="5:6" ht="18">
      <c r="E1149" s="8"/>
      <c r="F1149" s="8"/>
    </row>
    <row r="1150" spans="5:6" ht="18">
      <c r="E1150" s="8"/>
      <c r="F1150" s="8"/>
    </row>
    <row r="1151" spans="5:6" ht="18">
      <c r="E1151" s="8"/>
      <c r="F1151" s="8"/>
    </row>
    <row r="1152" spans="5:6" ht="18">
      <c r="E1152" s="8"/>
      <c r="F1152" s="8"/>
    </row>
    <row r="1153" spans="5:6" ht="18">
      <c r="E1153" s="8"/>
      <c r="F1153" s="8"/>
    </row>
    <row r="1154" spans="5:6" ht="18">
      <c r="E1154" s="8"/>
      <c r="F1154" s="8"/>
    </row>
    <row r="1155" spans="5:6" ht="18">
      <c r="E1155" s="8"/>
      <c r="F1155" s="8"/>
    </row>
    <row r="1156" spans="5:6" ht="18">
      <c r="E1156" s="8"/>
      <c r="F1156" s="8"/>
    </row>
    <row r="1157" spans="5:6" ht="18">
      <c r="E1157" s="8"/>
      <c r="F1157" s="8"/>
    </row>
    <row r="1158" spans="5:6" ht="18">
      <c r="E1158" s="8"/>
      <c r="F1158" s="8"/>
    </row>
    <row r="1159" spans="5:6" ht="18">
      <c r="E1159" s="8"/>
      <c r="F1159" s="8"/>
    </row>
    <row r="1160" spans="5:6" ht="18">
      <c r="E1160" s="8"/>
      <c r="F1160" s="8"/>
    </row>
    <row r="1161" spans="5:6" ht="18">
      <c r="E1161" s="8"/>
      <c r="F1161" s="8"/>
    </row>
    <row r="1162" spans="5:6" ht="18">
      <c r="E1162" s="8"/>
      <c r="F1162" s="8"/>
    </row>
    <row r="1163" spans="5:6" ht="18">
      <c r="E1163" s="8"/>
      <c r="F1163" s="8"/>
    </row>
    <row r="1164" spans="5:6" ht="18">
      <c r="E1164" s="8"/>
      <c r="F1164" s="8"/>
    </row>
    <row r="1165" spans="5:6" ht="18">
      <c r="E1165" s="8"/>
      <c r="F1165" s="8"/>
    </row>
    <row r="1166" spans="5:6" ht="18">
      <c r="E1166" s="8"/>
      <c r="F1166" s="8"/>
    </row>
    <row r="1167" spans="5:6" ht="18">
      <c r="E1167" s="8"/>
      <c r="F1167" s="8"/>
    </row>
    <row r="1168" spans="5:6" ht="18">
      <c r="E1168" s="8"/>
      <c r="F1168" s="8"/>
    </row>
    <row r="1169" spans="5:6" ht="18">
      <c r="E1169" s="8"/>
      <c r="F1169" s="8"/>
    </row>
    <row r="1170" spans="5:6" ht="18">
      <c r="E1170" s="8"/>
      <c r="F1170" s="8"/>
    </row>
    <row r="1171" spans="5:6" ht="18">
      <c r="E1171" s="8"/>
      <c r="F1171" s="8"/>
    </row>
    <row r="1172" spans="5:6" ht="18">
      <c r="E1172" s="8"/>
      <c r="F1172" s="8"/>
    </row>
    <row r="1173" spans="5:6" ht="18">
      <c r="E1173" s="8"/>
      <c r="F1173" s="8"/>
    </row>
    <row r="1174" spans="5:6" ht="18">
      <c r="E1174" s="8"/>
      <c r="F1174" s="8"/>
    </row>
    <row r="1175" spans="5:6" ht="18">
      <c r="E1175" s="8"/>
      <c r="F1175" s="8"/>
    </row>
    <row r="1176" spans="5:6" ht="18">
      <c r="E1176" s="8"/>
      <c r="F1176" s="8"/>
    </row>
    <row r="1177" spans="5:6" ht="18">
      <c r="E1177" s="8"/>
      <c r="F1177" s="8"/>
    </row>
    <row r="1178" spans="5:6" ht="18">
      <c r="E1178" s="8"/>
      <c r="F1178" s="8"/>
    </row>
    <row r="1179" spans="5:6" ht="18">
      <c r="E1179" s="8"/>
      <c r="F1179" s="8"/>
    </row>
    <row r="1180" spans="5:6" ht="18">
      <c r="E1180" s="8"/>
      <c r="F1180" s="8"/>
    </row>
    <row r="1181" spans="5:6" ht="18">
      <c r="E1181" s="8"/>
      <c r="F1181" s="8"/>
    </row>
    <row r="1182" spans="5:6" ht="18">
      <c r="E1182" s="8"/>
      <c r="F1182" s="8"/>
    </row>
    <row r="1183" spans="5:6" ht="18">
      <c r="E1183" s="8"/>
      <c r="F1183" s="8"/>
    </row>
    <row r="1184" spans="5:6" ht="18">
      <c r="E1184" s="8"/>
      <c r="F1184" s="8"/>
    </row>
    <row r="1185" spans="5:6" ht="18">
      <c r="E1185" s="8"/>
      <c r="F1185" s="8"/>
    </row>
    <row r="1186" spans="5:6" ht="18">
      <c r="E1186" s="8"/>
      <c r="F1186" s="8"/>
    </row>
    <row r="1187" spans="5:6" ht="18">
      <c r="E1187" s="8"/>
      <c r="F1187" s="8"/>
    </row>
    <row r="1188" spans="5:6" ht="18">
      <c r="E1188" s="8"/>
      <c r="F1188" s="8"/>
    </row>
    <row r="1189" spans="5:6" ht="18">
      <c r="E1189" s="8"/>
      <c r="F1189" s="8"/>
    </row>
    <row r="1190" spans="5:6" ht="18">
      <c r="E1190" s="8"/>
      <c r="F1190" s="8"/>
    </row>
    <row r="1191" spans="5:6" ht="18">
      <c r="E1191" s="8"/>
      <c r="F1191" s="8"/>
    </row>
    <row r="1192" spans="5:6" ht="18">
      <c r="E1192" s="8"/>
      <c r="F1192" s="8"/>
    </row>
    <row r="1193" spans="5:6" ht="18">
      <c r="E1193" s="8"/>
      <c r="F1193" s="8"/>
    </row>
    <row r="1194" spans="5:6" ht="18">
      <c r="E1194" s="8"/>
      <c r="F1194" s="8"/>
    </row>
    <row r="1195" spans="5:6" ht="18">
      <c r="E1195" s="8"/>
      <c r="F1195" s="8"/>
    </row>
    <row r="1196" spans="5:6" ht="18">
      <c r="E1196" s="8"/>
      <c r="F1196" s="8"/>
    </row>
    <row r="1197" spans="5:6" ht="18">
      <c r="E1197" s="8"/>
      <c r="F1197" s="8"/>
    </row>
    <row r="1198" spans="5:6" ht="18">
      <c r="E1198" s="8"/>
      <c r="F1198" s="8"/>
    </row>
    <row r="1199" spans="5:6" ht="18">
      <c r="E1199" s="8"/>
      <c r="F1199" s="8"/>
    </row>
    <row r="1200" spans="5:6" ht="18">
      <c r="E1200" s="8"/>
      <c r="F1200" s="8"/>
    </row>
    <row r="1201" spans="5:6" ht="18">
      <c r="E1201" s="8"/>
      <c r="F1201" s="8"/>
    </row>
    <row r="1202" spans="5:6" ht="18">
      <c r="E1202" s="8"/>
      <c r="F1202" s="8"/>
    </row>
    <row r="1203" spans="5:6" ht="18">
      <c r="E1203" s="8"/>
      <c r="F1203" s="8"/>
    </row>
    <row r="1204" spans="5:6" ht="18">
      <c r="E1204" s="8"/>
      <c r="F1204" s="8"/>
    </row>
    <row r="1205" spans="5:6" ht="18">
      <c r="E1205" s="8"/>
      <c r="F1205" s="8"/>
    </row>
    <row r="1206" spans="5:6" ht="18">
      <c r="E1206" s="8"/>
      <c r="F1206" s="8"/>
    </row>
    <row r="1207" spans="5:6" ht="18">
      <c r="E1207" s="8"/>
      <c r="F1207" s="8"/>
    </row>
    <row r="1208" spans="5:6" ht="18">
      <c r="E1208" s="8"/>
      <c r="F1208" s="8"/>
    </row>
    <row r="1209" spans="5:6" ht="18">
      <c r="E1209" s="8"/>
      <c r="F1209" s="8"/>
    </row>
    <row r="1210" spans="5:6" ht="18">
      <c r="E1210" s="8"/>
      <c r="F1210" s="8"/>
    </row>
    <row r="1211" spans="5:6" ht="18">
      <c r="E1211" s="8"/>
      <c r="F1211" s="8"/>
    </row>
    <row r="1212" spans="5:6" ht="18">
      <c r="E1212" s="8"/>
      <c r="F1212" s="8"/>
    </row>
    <row r="1213" spans="5:6" ht="18">
      <c r="E1213" s="8"/>
      <c r="F1213" s="8"/>
    </row>
    <row r="1214" spans="5:6" ht="18">
      <c r="E1214" s="8"/>
      <c r="F1214" s="8"/>
    </row>
    <row r="1215" spans="5:6" ht="18">
      <c r="E1215" s="8"/>
      <c r="F1215" s="8"/>
    </row>
    <row r="1216" spans="5:6" ht="18">
      <c r="E1216" s="8"/>
      <c r="F1216" s="8"/>
    </row>
    <row r="1217" spans="5:6" ht="18">
      <c r="E1217" s="8"/>
      <c r="F1217" s="8"/>
    </row>
    <row r="1218" spans="5:6" ht="18">
      <c r="E1218" s="8"/>
      <c r="F1218" s="8"/>
    </row>
    <row r="1219" spans="5:6" ht="18">
      <c r="E1219" s="8"/>
      <c r="F1219" s="8"/>
    </row>
    <row r="1220" spans="5:6" ht="18">
      <c r="E1220" s="8"/>
      <c r="F1220" s="8"/>
    </row>
    <row r="1221" spans="5:6" ht="18">
      <c r="E1221" s="8"/>
      <c r="F1221" s="8"/>
    </row>
    <row r="1222" spans="5:6" ht="18">
      <c r="E1222" s="8"/>
      <c r="F1222" s="8"/>
    </row>
    <row r="1223" spans="5:6" ht="18">
      <c r="E1223" s="8"/>
      <c r="F1223" s="8"/>
    </row>
    <row r="1224" spans="5:6" ht="18">
      <c r="E1224" s="8"/>
      <c r="F1224" s="8"/>
    </row>
    <row r="1225" spans="5:6" ht="18">
      <c r="E1225" s="8"/>
      <c r="F1225" s="8"/>
    </row>
    <row r="1226" spans="5:6" ht="18">
      <c r="E1226" s="8"/>
      <c r="F1226" s="8"/>
    </row>
    <row r="1227" spans="5:6" ht="18">
      <c r="E1227" s="8"/>
      <c r="F1227" s="8"/>
    </row>
    <row r="1228" spans="5:6" ht="18">
      <c r="E1228" s="8"/>
      <c r="F1228" s="8"/>
    </row>
    <row r="1229" spans="5:6" ht="18">
      <c r="E1229" s="8"/>
      <c r="F1229" s="8"/>
    </row>
    <row r="1230" spans="5:6" ht="18">
      <c r="E1230" s="8"/>
      <c r="F1230" s="8"/>
    </row>
    <row r="1231" spans="5:6" ht="18">
      <c r="E1231" s="8"/>
      <c r="F1231" s="8"/>
    </row>
    <row r="1232" spans="5:6" ht="18">
      <c r="E1232" s="8"/>
      <c r="F1232" s="8"/>
    </row>
    <row r="1233" spans="5:6" ht="18">
      <c r="E1233" s="8"/>
      <c r="F1233" s="8"/>
    </row>
    <row r="1234" spans="5:6" ht="18">
      <c r="E1234" s="8"/>
      <c r="F1234" s="8"/>
    </row>
    <row r="1235" spans="5:6" ht="18">
      <c r="E1235" s="8"/>
      <c r="F1235" s="8"/>
    </row>
    <row r="1236" spans="5:6" ht="18">
      <c r="E1236" s="8"/>
      <c r="F1236" s="8"/>
    </row>
    <row r="1237" spans="5:6" ht="18">
      <c r="E1237" s="8"/>
      <c r="F1237" s="8"/>
    </row>
    <row r="1238" spans="5:6" ht="18">
      <c r="E1238" s="8"/>
      <c r="F1238" s="8"/>
    </row>
    <row r="1239" spans="5:6" ht="18">
      <c r="E1239" s="8"/>
      <c r="F1239" s="8"/>
    </row>
    <row r="1240" spans="5:6" ht="18">
      <c r="E1240" s="8"/>
      <c r="F1240" s="8"/>
    </row>
    <row r="1241" spans="5:6" ht="18">
      <c r="E1241" s="8"/>
      <c r="F1241" s="8"/>
    </row>
    <row r="1242" spans="5:6" ht="18">
      <c r="E1242" s="8"/>
      <c r="F1242" s="8"/>
    </row>
    <row r="1243" spans="5:6" ht="18">
      <c r="E1243" s="8"/>
      <c r="F1243" s="8"/>
    </row>
    <row r="1244" spans="5:6" ht="18">
      <c r="E1244" s="8"/>
      <c r="F1244" s="8"/>
    </row>
    <row r="1245" spans="5:6" ht="18">
      <c r="E1245" s="8"/>
      <c r="F1245" s="8"/>
    </row>
    <row r="1246" spans="5:6" ht="18">
      <c r="E1246" s="8"/>
      <c r="F1246" s="8"/>
    </row>
    <row r="1247" spans="5:6" ht="18">
      <c r="E1247" s="8"/>
      <c r="F1247" s="8"/>
    </row>
    <row r="1248" spans="5:6" ht="18">
      <c r="E1248" s="8"/>
      <c r="F1248" s="8"/>
    </row>
    <row r="1249" spans="5:6" ht="18">
      <c r="E1249" s="8"/>
      <c r="F1249" s="8"/>
    </row>
    <row r="1250" spans="5:6" ht="18">
      <c r="E1250" s="8"/>
      <c r="F1250" s="8"/>
    </row>
    <row r="1251" spans="5:6" ht="18">
      <c r="E1251" s="8"/>
      <c r="F1251" s="8"/>
    </row>
    <row r="1252" spans="5:6" ht="18">
      <c r="E1252" s="8"/>
      <c r="F1252" s="8"/>
    </row>
    <row r="1253" spans="5:6" ht="18">
      <c r="E1253" s="8"/>
      <c r="F1253" s="8"/>
    </row>
    <row r="1254" spans="5:6" ht="18">
      <c r="E1254" s="8"/>
      <c r="F1254" s="8"/>
    </row>
    <row r="1255" spans="5:6" ht="18">
      <c r="E1255" s="8"/>
      <c r="F1255" s="8"/>
    </row>
    <row r="1256" spans="5:6" ht="18">
      <c r="E1256" s="8"/>
      <c r="F1256" s="8"/>
    </row>
    <row r="1257" spans="5:6" ht="18">
      <c r="E1257" s="8"/>
      <c r="F1257" s="8"/>
    </row>
    <row r="1258" spans="5:6" ht="18">
      <c r="E1258" s="8"/>
      <c r="F1258" s="8"/>
    </row>
    <row r="1259" spans="5:6" ht="18">
      <c r="E1259" s="8"/>
      <c r="F1259" s="8"/>
    </row>
    <row r="1260" spans="5:6" ht="18">
      <c r="E1260" s="8"/>
      <c r="F1260" s="8"/>
    </row>
    <row r="1261" spans="5:6" ht="18">
      <c r="E1261" s="8"/>
      <c r="F1261" s="8"/>
    </row>
    <row r="1262" spans="5:6" ht="18">
      <c r="E1262" s="8"/>
      <c r="F1262" s="8"/>
    </row>
    <row r="1263" spans="5:6" ht="18">
      <c r="E1263" s="8"/>
      <c r="F1263" s="8"/>
    </row>
    <row r="1264" spans="5:6" ht="18">
      <c r="E1264" s="8"/>
      <c r="F1264" s="8"/>
    </row>
    <row r="1265" spans="5:6" ht="18">
      <c r="E1265" s="8"/>
      <c r="F1265" s="8"/>
    </row>
    <row r="1266" spans="5:6" ht="18">
      <c r="E1266" s="8"/>
      <c r="F1266" s="8"/>
    </row>
    <row r="1267" spans="5:6" ht="18">
      <c r="E1267" s="8"/>
      <c r="F1267" s="8"/>
    </row>
    <row r="1268" spans="5:6" ht="18">
      <c r="E1268" s="8"/>
      <c r="F1268" s="8"/>
    </row>
    <row r="1269" spans="5:6" ht="18">
      <c r="E1269" s="8"/>
      <c r="F1269" s="8"/>
    </row>
    <row r="1270" spans="5:6" ht="18">
      <c r="E1270" s="8"/>
      <c r="F1270" s="8"/>
    </row>
    <row r="1271" spans="5:6" ht="18">
      <c r="E1271" s="8"/>
      <c r="F1271" s="8"/>
    </row>
    <row r="1272" spans="5:6" ht="18">
      <c r="E1272" s="8"/>
      <c r="F1272" s="8"/>
    </row>
    <row r="1273" spans="5:6" ht="18">
      <c r="E1273" s="8"/>
      <c r="F1273" s="8"/>
    </row>
    <row r="1274" spans="5:6" ht="18">
      <c r="E1274" s="8"/>
      <c r="F1274" s="8"/>
    </row>
    <row r="1275" spans="5:6" ht="18">
      <c r="E1275" s="8"/>
      <c r="F1275" s="8"/>
    </row>
    <row r="1276" spans="5:6" ht="18">
      <c r="E1276" s="8"/>
      <c r="F1276" s="8"/>
    </row>
    <row r="1277" spans="5:6" ht="18">
      <c r="E1277" s="8"/>
      <c r="F1277" s="8"/>
    </row>
    <row r="1278" spans="5:6" ht="18">
      <c r="E1278" s="8"/>
      <c r="F1278" s="8"/>
    </row>
    <row r="1279" spans="5:6" ht="18">
      <c r="E1279" s="8"/>
      <c r="F1279" s="8"/>
    </row>
    <row r="1280" spans="5:6" ht="18">
      <c r="E1280" s="8"/>
      <c r="F1280" s="8"/>
    </row>
    <row r="1281" spans="5:6" ht="18">
      <c r="E1281" s="8"/>
      <c r="F1281" s="8"/>
    </row>
    <row r="1282" spans="5:6" ht="18">
      <c r="E1282" s="8"/>
      <c r="F1282" s="8"/>
    </row>
    <row r="1283" spans="5:6" ht="18">
      <c r="E1283" s="8"/>
      <c r="F1283" s="8"/>
    </row>
    <row r="1284" spans="5:6" ht="18">
      <c r="E1284" s="8"/>
      <c r="F1284" s="8"/>
    </row>
    <row r="1285" spans="5:6" ht="18">
      <c r="E1285" s="8"/>
      <c r="F1285" s="8"/>
    </row>
    <row r="1286" spans="5:6" ht="18">
      <c r="E1286" s="8"/>
      <c r="F1286" s="8"/>
    </row>
    <row r="1287" spans="5:6" ht="18">
      <c r="E1287" s="8"/>
      <c r="F1287" s="8"/>
    </row>
    <row r="1288" spans="5:6" ht="18">
      <c r="E1288" s="8"/>
      <c r="F1288" s="8"/>
    </row>
    <row r="1289" spans="5:6" ht="18">
      <c r="E1289" s="8"/>
      <c r="F1289" s="8"/>
    </row>
    <row r="1290" spans="5:6" ht="18">
      <c r="E1290" s="8"/>
      <c r="F1290" s="8"/>
    </row>
    <row r="1291" spans="5:6" ht="18">
      <c r="E1291" s="8"/>
      <c r="F1291" s="8"/>
    </row>
    <row r="1292" spans="5:6" ht="18">
      <c r="E1292" s="8"/>
      <c r="F1292" s="8"/>
    </row>
    <row r="1293" spans="5:6" ht="18">
      <c r="E1293" s="8"/>
      <c r="F1293" s="8"/>
    </row>
    <row r="1294" spans="5:6" ht="18">
      <c r="E1294" s="8"/>
      <c r="F1294" s="8"/>
    </row>
    <row r="1295" spans="5:6" ht="18">
      <c r="E1295" s="8"/>
      <c r="F1295" s="8"/>
    </row>
    <row r="1296" spans="5:6" ht="18">
      <c r="E1296" s="8"/>
      <c r="F1296" s="8"/>
    </row>
    <row r="1297" spans="5:6" ht="18">
      <c r="E1297" s="8"/>
      <c r="F1297" s="8"/>
    </row>
    <row r="1298" spans="5:6" ht="18">
      <c r="E1298" s="8"/>
      <c r="F1298" s="8"/>
    </row>
    <row r="1299" spans="5:6" ht="18">
      <c r="E1299" s="8"/>
      <c r="F1299" s="8"/>
    </row>
    <row r="1300" spans="5:6" ht="18">
      <c r="E1300" s="8"/>
      <c r="F1300" s="8"/>
    </row>
    <row r="1301" spans="5:6" ht="18">
      <c r="E1301" s="8"/>
      <c r="F1301" s="8"/>
    </row>
    <row r="1302" spans="5:6" ht="18">
      <c r="E1302" s="8"/>
      <c r="F1302" s="8"/>
    </row>
    <row r="1303" spans="5:6" ht="18">
      <c r="E1303" s="8"/>
      <c r="F1303" s="8"/>
    </row>
    <row r="1304" spans="5:6" ht="18">
      <c r="E1304" s="8"/>
      <c r="F1304" s="8"/>
    </row>
    <row r="1305" spans="5:6" ht="18">
      <c r="E1305" s="8"/>
      <c r="F1305" s="8"/>
    </row>
    <row r="1306" spans="5:6" ht="18">
      <c r="E1306" s="8"/>
      <c r="F1306" s="8"/>
    </row>
    <row r="1307" spans="5:6" ht="18">
      <c r="E1307" s="8"/>
      <c r="F1307" s="8"/>
    </row>
    <row r="1308" spans="5:6" ht="18">
      <c r="E1308" s="8"/>
      <c r="F1308" s="8"/>
    </row>
    <row r="1309" spans="5:6" ht="18">
      <c r="E1309" s="8"/>
      <c r="F1309" s="8"/>
    </row>
    <row r="1310" spans="5:6" ht="18">
      <c r="E1310" s="8"/>
      <c r="F1310" s="8"/>
    </row>
    <row r="1311" spans="5:6" ht="18">
      <c r="E1311" s="8"/>
      <c r="F1311" s="8"/>
    </row>
    <row r="1312" spans="5:6" ht="18">
      <c r="E1312" s="8"/>
      <c r="F1312" s="8"/>
    </row>
    <row r="1313" spans="5:6" ht="18">
      <c r="E1313" s="8"/>
      <c r="F1313" s="8"/>
    </row>
    <row r="1314" spans="5:6" ht="18">
      <c r="E1314" s="8"/>
      <c r="F1314" s="8"/>
    </row>
    <row r="1315" spans="5:6" ht="18">
      <c r="E1315" s="8"/>
      <c r="F1315" s="8"/>
    </row>
    <row r="1316" spans="5:6" ht="18">
      <c r="E1316" s="8"/>
      <c r="F1316" s="8"/>
    </row>
    <row r="1317" spans="5:6" ht="18">
      <c r="E1317" s="8"/>
      <c r="F1317" s="8"/>
    </row>
    <row r="1318" spans="5:6" ht="18">
      <c r="E1318" s="8"/>
      <c r="F1318" s="8"/>
    </row>
    <row r="1319" spans="5:6" ht="18">
      <c r="E1319" s="8"/>
      <c r="F1319" s="8"/>
    </row>
    <row r="1320" spans="5:6" ht="18">
      <c r="E1320" s="8"/>
      <c r="F1320" s="8"/>
    </row>
    <row r="1321" spans="5:6" ht="18">
      <c r="E1321" s="8"/>
      <c r="F1321" s="8"/>
    </row>
    <row r="1322" spans="5:6" ht="18">
      <c r="E1322" s="8"/>
      <c r="F1322" s="8"/>
    </row>
    <row r="1323" spans="5:6" ht="18">
      <c r="E1323" s="8"/>
      <c r="F1323" s="8"/>
    </row>
    <row r="1324" spans="5:6" ht="18">
      <c r="E1324" s="8"/>
      <c r="F1324" s="8"/>
    </row>
    <row r="1325" spans="5:6" ht="18">
      <c r="E1325" s="8"/>
      <c r="F1325" s="8"/>
    </row>
    <row r="1326" spans="5:6" ht="18">
      <c r="E1326" s="8"/>
      <c r="F1326" s="8"/>
    </row>
    <row r="1327" spans="5:6" ht="18">
      <c r="E1327" s="8"/>
      <c r="F1327" s="8"/>
    </row>
    <row r="1328" spans="5:6" ht="18">
      <c r="E1328" s="8"/>
      <c r="F1328" s="8"/>
    </row>
    <row r="1329" spans="5:6" ht="18">
      <c r="E1329" s="8"/>
      <c r="F1329" s="8"/>
    </row>
    <row r="1330" spans="5:6" ht="18">
      <c r="E1330" s="8"/>
      <c r="F1330" s="8"/>
    </row>
    <row r="1331" spans="5:6" ht="18">
      <c r="E1331" s="8"/>
      <c r="F1331" s="8"/>
    </row>
    <row r="1332" spans="5:6" ht="18">
      <c r="E1332" s="8"/>
      <c r="F1332" s="8"/>
    </row>
    <row r="1333" spans="5:6" ht="18">
      <c r="E1333" s="8"/>
      <c r="F1333" s="8"/>
    </row>
    <row r="1334" spans="5:6" ht="18">
      <c r="E1334" s="8"/>
      <c r="F1334" s="8"/>
    </row>
    <row r="1335" spans="5:6" ht="18">
      <c r="E1335" s="8"/>
      <c r="F1335" s="8"/>
    </row>
    <row r="1336" spans="5:6" ht="18">
      <c r="E1336" s="8"/>
      <c r="F1336" s="8"/>
    </row>
    <row r="1337" spans="5:6" ht="18">
      <c r="E1337" s="8"/>
      <c r="F1337" s="8"/>
    </row>
    <row r="1338" spans="5:6" ht="18">
      <c r="E1338" s="8"/>
      <c r="F1338" s="8"/>
    </row>
    <row r="1339" spans="5:6" ht="18">
      <c r="E1339" s="8"/>
      <c r="F1339" s="8"/>
    </row>
    <row r="1340" spans="5:6" ht="18">
      <c r="E1340" s="8"/>
      <c r="F1340" s="8"/>
    </row>
    <row r="1341" spans="5:6" ht="18">
      <c r="E1341" s="8"/>
      <c r="F1341" s="8"/>
    </row>
    <row r="1342" spans="5:6" ht="18">
      <c r="E1342" s="8"/>
      <c r="F1342" s="8"/>
    </row>
    <row r="1343" spans="5:6" ht="18">
      <c r="E1343" s="8"/>
      <c r="F1343" s="8"/>
    </row>
    <row r="1344" spans="5:6" ht="18">
      <c r="E1344" s="8"/>
      <c r="F1344" s="8"/>
    </row>
    <row r="1345" spans="5:6" ht="18">
      <c r="E1345" s="8"/>
      <c r="F1345" s="8"/>
    </row>
    <row r="1346" spans="5:6" ht="18">
      <c r="E1346" s="8"/>
      <c r="F1346" s="8"/>
    </row>
    <row r="1347" spans="5:6" ht="18">
      <c r="E1347" s="8"/>
      <c r="F1347" s="8"/>
    </row>
    <row r="1348" spans="5:6" ht="18">
      <c r="E1348" s="8"/>
      <c r="F1348" s="8"/>
    </row>
    <row r="1349" spans="5:6" ht="18">
      <c r="E1349" s="8"/>
      <c r="F1349" s="8"/>
    </row>
    <row r="1350" spans="5:6" ht="18">
      <c r="E1350" s="8"/>
      <c r="F1350" s="8"/>
    </row>
    <row r="1351" spans="5:6" ht="18">
      <c r="E1351" s="8"/>
      <c r="F1351" s="8"/>
    </row>
    <row r="1352" spans="5:6" ht="18">
      <c r="E1352" s="8"/>
      <c r="F1352" s="8"/>
    </row>
    <row r="1353" spans="5:6" ht="18">
      <c r="E1353" s="8"/>
      <c r="F1353" s="8"/>
    </row>
    <row r="1354" spans="5:6" ht="18">
      <c r="E1354" s="8"/>
      <c r="F1354" s="8"/>
    </row>
    <row r="1355" spans="5:6" ht="18">
      <c r="E1355" s="8"/>
      <c r="F1355" s="8"/>
    </row>
    <row r="1356" spans="5:6" ht="18">
      <c r="E1356" s="8"/>
      <c r="F1356" s="8"/>
    </row>
    <row r="1357" spans="5:6" ht="18">
      <c r="E1357" s="8"/>
      <c r="F1357" s="8"/>
    </row>
    <row r="1358" spans="5:6" ht="18">
      <c r="E1358" s="8"/>
      <c r="F1358" s="8"/>
    </row>
    <row r="1359" spans="5:6" ht="18">
      <c r="E1359" s="8"/>
      <c r="F1359" s="8"/>
    </row>
    <row r="1360" spans="5:6" ht="18">
      <c r="E1360" s="8"/>
      <c r="F1360" s="8"/>
    </row>
    <row r="1361" spans="5:6" ht="18">
      <c r="E1361" s="8"/>
      <c r="F1361" s="8"/>
    </row>
    <row r="1362" spans="5:6" ht="18">
      <c r="E1362" s="8"/>
      <c r="F1362" s="8"/>
    </row>
    <row r="1363" spans="5:6" ht="18">
      <c r="E1363" s="8"/>
      <c r="F1363" s="8"/>
    </row>
    <row r="1364" spans="5:6" ht="18">
      <c r="E1364" s="8"/>
      <c r="F1364" s="8"/>
    </row>
    <row r="1365" spans="5:6" ht="18">
      <c r="E1365" s="8"/>
      <c r="F1365" s="8"/>
    </row>
    <row r="1366" spans="5:6" ht="18">
      <c r="E1366" s="8"/>
      <c r="F1366" s="8"/>
    </row>
    <row r="1367" spans="5:6" ht="18">
      <c r="E1367" s="8"/>
      <c r="F1367" s="8"/>
    </row>
    <row r="1368" spans="5:6" ht="18">
      <c r="E1368" s="8"/>
      <c r="F1368" s="8"/>
    </row>
    <row r="1369" spans="5:6" ht="18">
      <c r="E1369" s="8"/>
      <c r="F1369" s="8"/>
    </row>
    <row r="1370" spans="5:6" ht="18">
      <c r="E1370" s="8"/>
      <c r="F1370" s="8"/>
    </row>
    <row r="1371" spans="5:6" ht="18">
      <c r="E1371" s="8"/>
      <c r="F1371" s="8"/>
    </row>
    <row r="1372" spans="5:6" ht="18">
      <c r="E1372" s="8"/>
      <c r="F1372" s="8"/>
    </row>
    <row r="1373" spans="5:6" ht="18">
      <c r="E1373" s="8"/>
      <c r="F1373" s="8"/>
    </row>
    <row r="1374" spans="5:6" ht="18">
      <c r="E1374" s="8"/>
      <c r="F1374" s="8"/>
    </row>
    <row r="1375" spans="5:6" ht="18">
      <c r="E1375" s="8"/>
      <c r="F1375" s="8"/>
    </row>
    <row r="1376" spans="5:6" ht="18">
      <c r="E1376" s="8"/>
      <c r="F1376" s="8"/>
    </row>
    <row r="1377" spans="5:6" ht="18">
      <c r="E1377" s="8"/>
      <c r="F1377" s="8"/>
    </row>
    <row r="1378" spans="5:6" ht="18">
      <c r="E1378" s="8"/>
      <c r="F1378" s="8"/>
    </row>
    <row r="1379" spans="5:6" ht="18">
      <c r="E1379" s="8"/>
      <c r="F1379" s="8"/>
    </row>
    <row r="1380" spans="5:6" ht="18">
      <c r="E1380" s="8"/>
      <c r="F1380" s="8"/>
    </row>
    <row r="1381" spans="5:6" ht="18">
      <c r="E1381" s="8"/>
      <c r="F1381" s="8"/>
    </row>
    <row r="1382" spans="5:6" ht="18">
      <c r="E1382" s="8"/>
      <c r="F1382" s="8"/>
    </row>
    <row r="1383" spans="5:6" ht="18">
      <c r="E1383" s="8"/>
      <c r="F1383" s="8"/>
    </row>
    <row r="1384" spans="5:6" ht="18">
      <c r="E1384" s="8"/>
      <c r="F1384" s="8"/>
    </row>
    <row r="1385" spans="5:6" ht="18">
      <c r="E1385" s="8"/>
      <c r="F1385" s="8"/>
    </row>
    <row r="1386" spans="5:6" ht="18">
      <c r="E1386" s="8"/>
      <c r="F1386" s="8"/>
    </row>
    <row r="1387" spans="5:6" ht="18">
      <c r="E1387" s="8"/>
      <c r="F1387" s="8"/>
    </row>
    <row r="1388" spans="5:6" ht="18">
      <c r="E1388" s="8"/>
      <c r="F1388" s="8"/>
    </row>
    <row r="1389" spans="5:6" ht="18">
      <c r="E1389" s="8"/>
      <c r="F1389" s="8"/>
    </row>
    <row r="1390" spans="5:6" ht="18">
      <c r="E1390" s="8"/>
      <c r="F1390" s="8"/>
    </row>
    <row r="1391" spans="5:6" ht="18">
      <c r="E1391" s="8"/>
      <c r="F1391" s="8"/>
    </row>
    <row r="1392" spans="5:6" ht="18">
      <c r="E1392" s="8"/>
      <c r="F1392" s="8"/>
    </row>
    <row r="1393" spans="5:6" ht="18">
      <c r="E1393" s="8"/>
      <c r="F1393" s="8"/>
    </row>
    <row r="1394" spans="5:6" ht="18">
      <c r="E1394" s="8"/>
      <c r="F1394" s="8"/>
    </row>
    <row r="1395" spans="5:6" ht="18">
      <c r="E1395" s="8"/>
      <c r="F1395" s="8"/>
    </row>
    <row r="1396" spans="5:6" ht="18">
      <c r="E1396" s="8"/>
      <c r="F1396" s="8"/>
    </row>
    <row r="1397" spans="5:6" ht="18">
      <c r="E1397" s="8"/>
      <c r="F1397" s="8"/>
    </row>
    <row r="1398" spans="5:6" ht="18">
      <c r="E1398" s="8"/>
      <c r="F1398" s="8"/>
    </row>
    <row r="1399" spans="5:6" ht="18">
      <c r="E1399" s="8"/>
      <c r="F1399" s="8"/>
    </row>
    <row r="1400" spans="5:6" ht="18">
      <c r="E1400" s="8"/>
      <c r="F1400" s="8"/>
    </row>
    <row r="1401" spans="5:6" ht="18">
      <c r="E1401" s="8"/>
      <c r="F1401" s="8"/>
    </row>
    <row r="1402" spans="5:6" ht="18">
      <c r="E1402" s="8"/>
      <c r="F1402" s="8"/>
    </row>
    <row r="1403" spans="5:6" ht="18">
      <c r="E1403" s="8"/>
      <c r="F1403" s="8"/>
    </row>
    <row r="1404" spans="5:6" ht="18">
      <c r="E1404" s="8"/>
      <c r="F1404" s="8"/>
    </row>
    <row r="1405" spans="5:6" ht="18">
      <c r="E1405" s="8"/>
      <c r="F1405" s="8"/>
    </row>
    <row r="1406" spans="5:6" ht="18">
      <c r="E1406" s="8"/>
      <c r="F1406" s="8"/>
    </row>
    <row r="1407" spans="5:6" ht="18">
      <c r="E1407" s="8"/>
      <c r="F1407" s="8"/>
    </row>
    <row r="1408" spans="5:6" ht="18">
      <c r="E1408" s="8"/>
      <c r="F1408" s="8"/>
    </row>
    <row r="1409" spans="5:6" ht="18">
      <c r="E1409" s="8"/>
      <c r="F1409" s="8"/>
    </row>
    <row r="1410" spans="5:6" ht="18">
      <c r="E1410" s="8"/>
      <c r="F1410" s="8"/>
    </row>
    <row r="1411" spans="5:6" ht="18">
      <c r="E1411" s="8"/>
      <c r="F1411" s="8"/>
    </row>
    <row r="1412" spans="5:6" ht="18">
      <c r="E1412" s="8"/>
      <c r="F1412" s="8"/>
    </row>
    <row r="1413" spans="5:6" ht="18">
      <c r="E1413" s="8"/>
      <c r="F1413" s="8"/>
    </row>
    <row r="1414" spans="5:6" ht="18">
      <c r="E1414" s="8"/>
      <c r="F1414" s="8"/>
    </row>
    <row r="1415" spans="5:6" ht="18">
      <c r="E1415" s="8"/>
      <c r="F1415" s="8"/>
    </row>
    <row r="1416" spans="5:6" ht="18">
      <c r="E1416" s="8"/>
      <c r="F1416" s="8"/>
    </row>
    <row r="1417" spans="5:6" ht="18">
      <c r="E1417" s="8"/>
      <c r="F1417" s="8"/>
    </row>
    <row r="1418" spans="5:6" ht="18">
      <c r="E1418" s="8"/>
      <c r="F1418" s="8"/>
    </row>
    <row r="1419" spans="5:6" ht="18">
      <c r="E1419" s="8"/>
      <c r="F1419" s="8"/>
    </row>
    <row r="1420" spans="5:6" ht="18">
      <c r="E1420" s="8"/>
      <c r="F1420" s="8"/>
    </row>
    <row r="1421" spans="5:6" ht="18">
      <c r="E1421" s="8"/>
      <c r="F1421" s="8"/>
    </row>
    <row r="1422" spans="5:6" ht="18">
      <c r="E1422" s="8"/>
      <c r="F1422" s="8"/>
    </row>
    <row r="1423" spans="5:6" ht="18">
      <c r="E1423" s="8"/>
      <c r="F1423" s="8"/>
    </row>
    <row r="1424" spans="5:6" ht="18">
      <c r="E1424" s="8"/>
      <c r="F1424" s="8"/>
    </row>
    <row r="1425" spans="5:6" ht="18">
      <c r="E1425" s="8"/>
      <c r="F1425" s="8"/>
    </row>
    <row r="1426" spans="5:6" ht="18">
      <c r="E1426" s="8"/>
      <c r="F1426" s="8"/>
    </row>
    <row r="1427" spans="5:6" ht="18">
      <c r="E1427" s="8"/>
      <c r="F1427" s="8"/>
    </row>
    <row r="1428" spans="5:6" ht="18">
      <c r="E1428" s="8"/>
      <c r="F1428" s="8"/>
    </row>
    <row r="1429" spans="5:6" ht="18">
      <c r="E1429" s="8"/>
      <c r="F1429" s="8"/>
    </row>
    <row r="1430" spans="5:6" ht="18">
      <c r="E1430" s="8"/>
      <c r="F1430" s="8"/>
    </row>
    <row r="1431" spans="5:6" ht="18">
      <c r="E1431" s="8"/>
      <c r="F1431" s="8"/>
    </row>
    <row r="1432" spans="5:6" ht="18">
      <c r="E1432" s="8"/>
      <c r="F1432" s="8"/>
    </row>
    <row r="1433" spans="5:6" ht="18">
      <c r="E1433" s="8"/>
      <c r="F1433" s="8"/>
    </row>
    <row r="1434" spans="5:6" ht="18">
      <c r="E1434" s="8"/>
      <c r="F1434" s="8"/>
    </row>
    <row r="1435" spans="5:6" ht="18">
      <c r="E1435" s="8"/>
      <c r="F1435" s="8"/>
    </row>
    <row r="1436" spans="5:6" ht="18">
      <c r="E1436" s="8"/>
      <c r="F1436" s="8"/>
    </row>
    <row r="1437" spans="5:6" ht="18">
      <c r="E1437" s="8"/>
      <c r="F1437" s="8"/>
    </row>
    <row r="1438" spans="5:6" ht="18">
      <c r="E1438" s="8"/>
      <c r="F1438" s="8"/>
    </row>
    <row r="1439" spans="5:6" ht="18">
      <c r="E1439" s="8"/>
      <c r="F1439" s="8"/>
    </row>
    <row r="1440" spans="5:6" ht="18">
      <c r="E1440" s="8"/>
      <c r="F1440" s="8"/>
    </row>
    <row r="1441" spans="5:6" ht="18">
      <c r="E1441" s="8"/>
      <c r="F1441" s="8"/>
    </row>
    <row r="1442" spans="5:6" ht="18">
      <c r="E1442" s="8"/>
      <c r="F1442" s="8"/>
    </row>
    <row r="1443" spans="5:6" ht="18">
      <c r="E1443" s="8"/>
      <c r="F1443" s="8"/>
    </row>
    <row r="1444" spans="5:6" ht="18">
      <c r="E1444" s="8"/>
      <c r="F1444" s="8"/>
    </row>
    <row r="1445" spans="5:6" ht="18">
      <c r="E1445" s="8"/>
      <c r="F1445" s="8"/>
    </row>
    <row r="1446" spans="5:6" ht="18">
      <c r="E1446" s="8"/>
      <c r="F1446" s="8"/>
    </row>
    <row r="1447" spans="5:6" ht="18">
      <c r="E1447" s="8"/>
      <c r="F1447" s="8"/>
    </row>
    <row r="1448" spans="5:6" ht="18">
      <c r="E1448" s="8"/>
      <c r="F1448" s="8"/>
    </row>
    <row r="1449" spans="5:6" ht="18">
      <c r="E1449" s="8"/>
      <c r="F1449" s="8"/>
    </row>
    <row r="1450" spans="5:6" ht="18">
      <c r="E1450" s="8"/>
      <c r="F1450" s="8"/>
    </row>
    <row r="1451" spans="5:6" ht="18">
      <c r="E1451" s="8"/>
      <c r="F1451" s="8"/>
    </row>
    <row r="1452" spans="5:6" ht="18">
      <c r="E1452" s="8"/>
      <c r="F1452" s="8"/>
    </row>
    <row r="1453" spans="5:6" ht="18">
      <c r="E1453" s="8"/>
      <c r="F1453" s="8"/>
    </row>
    <row r="1454" spans="5:6" ht="18">
      <c r="E1454" s="8"/>
      <c r="F1454" s="8"/>
    </row>
    <row r="1455" spans="5:6" ht="18">
      <c r="E1455" s="8"/>
      <c r="F1455" s="8"/>
    </row>
    <row r="1456" spans="5:6" ht="18">
      <c r="E1456" s="8"/>
      <c r="F1456" s="8"/>
    </row>
    <row r="1457" spans="5:6" ht="18">
      <c r="E1457" s="8"/>
      <c r="F1457" s="8"/>
    </row>
    <row r="1458" spans="5:6" ht="18">
      <c r="E1458" s="8"/>
      <c r="F1458" s="8"/>
    </row>
    <row r="1459" spans="5:6" ht="18">
      <c r="E1459" s="8"/>
      <c r="F1459" s="8"/>
    </row>
    <row r="1460" spans="5:6" ht="18">
      <c r="E1460" s="8"/>
      <c r="F1460" s="8"/>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1">
      <selection activeCell="C19" sqref="C19"/>
    </sheetView>
  </sheetViews>
  <sheetFormatPr defaultColWidth="11.421875" defaultRowHeight="12.75"/>
  <cols>
    <col min="1" max="1" width="13.28125" style="108" customWidth="1"/>
    <col min="2" max="2" width="19.421875" style="108" bestFit="1" customWidth="1"/>
    <col min="3" max="5" width="20.7109375" style="108" customWidth="1"/>
    <col min="6" max="16384" width="11.421875" style="108" customWidth="1"/>
  </cols>
  <sheetData>
    <row r="1" spans="1:5" ht="15.75">
      <c r="A1" s="118" t="s">
        <v>231</v>
      </c>
      <c r="B1" s="117"/>
      <c r="C1" s="117"/>
      <c r="D1" s="117"/>
      <c r="E1" s="117"/>
    </row>
    <row r="2" ht="6.75" customHeight="1"/>
    <row r="3" spans="3:5" ht="63.75">
      <c r="C3" s="116" t="s">
        <v>230</v>
      </c>
      <c r="D3" s="116" t="s">
        <v>229</v>
      </c>
      <c r="E3" s="116" t="s">
        <v>228</v>
      </c>
    </row>
    <row r="4" spans="1:5" ht="12.75">
      <c r="A4" s="115" t="s">
        <v>227</v>
      </c>
      <c r="B4" s="115" t="s">
        <v>226</v>
      </c>
      <c r="C4" s="114"/>
      <c r="D4" s="114"/>
      <c r="E4" s="114"/>
    </row>
    <row r="5" spans="1:5" ht="12.75">
      <c r="A5" s="115" t="s">
        <v>225</v>
      </c>
      <c r="B5" s="115" t="s">
        <v>224</v>
      </c>
      <c r="C5" s="114"/>
      <c r="D5" s="114"/>
      <c r="E5" s="114"/>
    </row>
    <row r="6" spans="1:5" ht="12.75">
      <c r="A6" s="115" t="s">
        <v>223</v>
      </c>
      <c r="B6" s="115" t="s">
        <v>222</v>
      </c>
      <c r="C6" s="114"/>
      <c r="D6" s="114"/>
      <c r="E6" s="114"/>
    </row>
    <row r="7" spans="1:5" ht="12.75">
      <c r="A7" s="115" t="s">
        <v>221</v>
      </c>
      <c r="B7" s="115" t="s">
        <v>220</v>
      </c>
      <c r="C7" s="114"/>
      <c r="D7" s="114"/>
      <c r="E7" s="114"/>
    </row>
    <row r="8" spans="1:5" ht="12.75">
      <c r="A8" s="115" t="s">
        <v>219</v>
      </c>
      <c r="B8" s="115" t="s">
        <v>218</v>
      </c>
      <c r="C8" s="114"/>
      <c r="D8" s="114"/>
      <c r="E8" s="114"/>
    </row>
    <row r="9" spans="1:5" ht="12.75">
      <c r="A9" s="115" t="s">
        <v>217</v>
      </c>
      <c r="B9" s="115" t="s">
        <v>216</v>
      </c>
      <c r="C9" s="114"/>
      <c r="D9" s="114"/>
      <c r="E9" s="114"/>
    </row>
  </sheetData>
  <sheetProtection/>
  <printOptions/>
  <pageMargins left="0.787401575" right="0.787401575" top="0.984251969" bottom="0.984251969"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E10"/>
  <sheetViews>
    <sheetView zoomScalePageLayoutView="0" workbookViewId="0" topLeftCell="A1">
      <selection activeCell="B10" sqref="B10:E10"/>
    </sheetView>
  </sheetViews>
  <sheetFormatPr defaultColWidth="11.421875" defaultRowHeight="12.75"/>
  <cols>
    <col min="1" max="1" width="24.421875" style="33" customWidth="1"/>
    <col min="2" max="6" width="25.7109375" style="33" customWidth="1"/>
    <col min="7" max="16384" width="11.421875" style="33" customWidth="1"/>
  </cols>
  <sheetData>
    <row r="1" spans="1:5" ht="18">
      <c r="A1" s="31" t="s">
        <v>105</v>
      </c>
      <c r="B1" s="32"/>
      <c r="C1" s="32"/>
      <c r="D1" s="32"/>
      <c r="E1" s="32"/>
    </row>
    <row r="3" spans="2:5" ht="13.5" thickBot="1">
      <c r="B3" s="109" t="s">
        <v>86</v>
      </c>
      <c r="C3" s="109"/>
      <c r="D3" s="109"/>
      <c r="E3" s="109"/>
    </row>
    <row r="4" spans="1:5" ht="13.5" thickBot="1">
      <c r="A4" s="34" t="s">
        <v>85</v>
      </c>
      <c r="B4" s="35" t="s">
        <v>81</v>
      </c>
      <c r="C4" s="36" t="s">
        <v>82</v>
      </c>
      <c r="D4" s="36" t="s">
        <v>83</v>
      </c>
      <c r="E4" s="36" t="s">
        <v>84</v>
      </c>
    </row>
    <row r="5" spans="1:5" ht="33.75">
      <c r="A5" s="37" t="s">
        <v>89</v>
      </c>
      <c r="B5" s="38" t="s">
        <v>91</v>
      </c>
      <c r="C5" s="38" t="s">
        <v>92</v>
      </c>
      <c r="D5" s="38" t="s">
        <v>98</v>
      </c>
      <c r="E5" s="38" t="s">
        <v>97</v>
      </c>
    </row>
    <row r="6" spans="1:5" ht="45">
      <c r="A6" s="39" t="s">
        <v>90</v>
      </c>
      <c r="B6" s="38" t="s">
        <v>214</v>
      </c>
      <c r="C6" s="38" t="s">
        <v>93</v>
      </c>
      <c r="D6" s="38" t="s">
        <v>99</v>
      </c>
      <c r="E6" s="38" t="s">
        <v>94</v>
      </c>
    </row>
    <row r="7" spans="1:5" ht="33.75">
      <c r="A7" s="39" t="s">
        <v>88</v>
      </c>
      <c r="B7" s="40" t="s">
        <v>103</v>
      </c>
      <c r="C7" s="40" t="s">
        <v>102</v>
      </c>
      <c r="D7" s="40" t="s">
        <v>100</v>
      </c>
      <c r="E7" s="40" t="s">
        <v>101</v>
      </c>
    </row>
    <row r="8" spans="1:5" ht="45">
      <c r="A8" s="39" t="s">
        <v>87</v>
      </c>
      <c r="B8" s="40" t="s">
        <v>95</v>
      </c>
      <c r="C8" s="40" t="s">
        <v>95</v>
      </c>
      <c r="D8" s="40" t="s">
        <v>95</v>
      </c>
      <c r="E8" s="40" t="s">
        <v>95</v>
      </c>
    </row>
    <row r="9" spans="1:5" ht="67.5">
      <c r="A9" s="39" t="s">
        <v>96</v>
      </c>
      <c r="B9" s="40" t="s">
        <v>104</v>
      </c>
      <c r="C9" s="40" t="s">
        <v>106</v>
      </c>
      <c r="D9" s="40" t="s">
        <v>108</v>
      </c>
      <c r="E9" s="40" t="s">
        <v>107</v>
      </c>
    </row>
    <row r="10" spans="1:5" ht="87" customHeight="1">
      <c r="A10" s="37" t="s">
        <v>213</v>
      </c>
      <c r="B10" s="110" t="s">
        <v>215</v>
      </c>
      <c r="C10" s="111"/>
      <c r="D10" s="111"/>
      <c r="E10" s="112"/>
    </row>
  </sheetData>
  <sheetProtection/>
  <mergeCells count="2">
    <mergeCell ref="B3:E3"/>
    <mergeCell ref="B10:E10"/>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0"/>
  <sheetViews>
    <sheetView zoomScalePageLayoutView="0" workbookViewId="0" topLeftCell="A1">
      <selection activeCell="B8" sqref="B8"/>
    </sheetView>
  </sheetViews>
  <sheetFormatPr defaultColWidth="11.421875" defaultRowHeight="12.75"/>
  <cols>
    <col min="1" max="1" width="7.421875" style="14" customWidth="1"/>
    <col min="2" max="2" width="10.7109375" style="14" customWidth="1"/>
    <col min="3" max="4" width="11.421875" style="20" customWidth="1"/>
    <col min="5" max="5" width="11.421875" style="14" customWidth="1"/>
    <col min="6" max="6" width="7.421875" style="14" bestFit="1" customWidth="1"/>
    <col min="7" max="7" width="11.421875" style="14" customWidth="1"/>
    <col min="8" max="8" width="12.57421875" style="14" bestFit="1" customWidth="1"/>
    <col min="9" max="9" width="13.8515625" style="14" bestFit="1" customWidth="1"/>
    <col min="10" max="10" width="13.00390625" style="14" bestFit="1" customWidth="1"/>
    <col min="11" max="11" width="15.421875" style="14" bestFit="1" customWidth="1"/>
    <col min="12" max="12" width="17.28125" style="14" bestFit="1" customWidth="1"/>
    <col min="13" max="13" width="4.28125" style="0" bestFit="1" customWidth="1"/>
  </cols>
  <sheetData>
    <row r="1" spans="1:13" ht="15.75">
      <c r="A1" s="16" t="s">
        <v>33</v>
      </c>
      <c r="B1" s="17"/>
      <c r="C1" s="19"/>
      <c r="D1" s="19"/>
      <c r="E1" s="17"/>
      <c r="F1" s="17"/>
      <c r="G1" s="17"/>
      <c r="H1" s="17"/>
      <c r="I1" s="17"/>
      <c r="J1" s="17"/>
      <c r="K1" s="17"/>
      <c r="L1" s="17"/>
      <c r="M1" s="17"/>
    </row>
    <row r="2" ht="12.75">
      <c r="B2" s="15" t="s">
        <v>34</v>
      </c>
    </row>
    <row r="3" ht="12.75">
      <c r="B3" s="15"/>
    </row>
    <row r="4" spans="1:13" ht="12.75">
      <c r="A4" s="18" t="s">
        <v>27</v>
      </c>
      <c r="B4" s="18" t="s">
        <v>21</v>
      </c>
      <c r="C4" s="21" t="s">
        <v>22</v>
      </c>
      <c r="D4" s="21" t="s">
        <v>35</v>
      </c>
      <c r="E4" s="18" t="s">
        <v>36</v>
      </c>
      <c r="F4" s="18" t="s">
        <v>23</v>
      </c>
      <c r="G4" s="18" t="s">
        <v>24</v>
      </c>
      <c r="H4" s="18" t="s">
        <v>28</v>
      </c>
      <c r="I4" s="18" t="s">
        <v>29</v>
      </c>
      <c r="J4" s="18" t="s">
        <v>30</v>
      </c>
      <c r="K4" s="18" t="s">
        <v>31</v>
      </c>
      <c r="L4" s="18" t="s">
        <v>37</v>
      </c>
      <c r="M4" s="18" t="s">
        <v>32</v>
      </c>
    </row>
    <row r="5" spans="1:13" ht="12.75">
      <c r="A5" s="22">
        <v>1</v>
      </c>
      <c r="B5" s="22" t="s">
        <v>25</v>
      </c>
      <c r="C5" s="23">
        <v>3000</v>
      </c>
      <c r="D5" s="23">
        <f>C5*0.35</f>
        <v>1050</v>
      </c>
      <c r="E5" s="22" t="s">
        <v>41</v>
      </c>
      <c r="F5" s="22" t="s">
        <v>48</v>
      </c>
      <c r="G5" s="22" t="s">
        <v>44</v>
      </c>
      <c r="H5" s="22" t="s">
        <v>54</v>
      </c>
      <c r="I5" s="22" t="s">
        <v>53</v>
      </c>
      <c r="J5" s="22" t="s">
        <v>58</v>
      </c>
      <c r="K5" s="22" t="s">
        <v>60</v>
      </c>
      <c r="L5" s="22" t="s">
        <v>64</v>
      </c>
      <c r="M5" s="22" t="s">
        <v>32</v>
      </c>
    </row>
    <row r="6" spans="1:13" ht="12.75">
      <c r="A6" s="22">
        <v>2</v>
      </c>
      <c r="B6" s="22" t="s">
        <v>26</v>
      </c>
      <c r="C6" s="23">
        <v>8000</v>
      </c>
      <c r="D6" s="23">
        <f>C6*0.32</f>
        <v>2560</v>
      </c>
      <c r="E6" s="22" t="s">
        <v>41</v>
      </c>
      <c r="F6" s="22" t="s">
        <v>49</v>
      </c>
      <c r="G6" s="22" t="s">
        <v>44</v>
      </c>
      <c r="H6" s="22" t="s">
        <v>55</v>
      </c>
      <c r="I6" s="22" t="s">
        <v>52</v>
      </c>
      <c r="J6" s="22" t="s">
        <v>58</v>
      </c>
      <c r="K6" s="22" t="s">
        <v>61</v>
      </c>
      <c r="L6" s="22" t="s">
        <v>64</v>
      </c>
      <c r="M6" s="22" t="s">
        <v>32</v>
      </c>
    </row>
    <row r="7" spans="1:13" ht="12.75">
      <c r="A7" s="22">
        <v>3</v>
      </c>
      <c r="B7" s="22" t="s">
        <v>38</v>
      </c>
      <c r="C7" s="23">
        <v>6000</v>
      </c>
      <c r="D7" s="23">
        <f>C7*0.4</f>
        <v>2400</v>
      </c>
      <c r="E7" s="22" t="s">
        <v>41</v>
      </c>
      <c r="F7" s="22" t="s">
        <v>50</v>
      </c>
      <c r="G7" s="22" t="s">
        <v>45</v>
      </c>
      <c r="H7" s="22" t="s">
        <v>56</v>
      </c>
      <c r="I7" s="22" t="s">
        <v>52</v>
      </c>
      <c r="J7" s="22" t="s">
        <v>58</v>
      </c>
      <c r="K7" s="22" t="s">
        <v>60</v>
      </c>
      <c r="L7" s="22" t="s">
        <v>64</v>
      </c>
      <c r="M7" s="22" t="s">
        <v>32</v>
      </c>
    </row>
    <row r="8" spans="1:13" ht="12.75">
      <c r="A8" s="22">
        <v>4</v>
      </c>
      <c r="B8" s="22" t="s">
        <v>39</v>
      </c>
      <c r="C8" s="23">
        <v>20000</v>
      </c>
      <c r="D8" s="23">
        <f>C8*0.25</f>
        <v>5000</v>
      </c>
      <c r="E8" s="22" t="s">
        <v>40</v>
      </c>
      <c r="F8" s="22" t="s">
        <v>48</v>
      </c>
      <c r="G8" s="22" t="s">
        <v>42</v>
      </c>
      <c r="H8" s="22" t="s">
        <v>56</v>
      </c>
      <c r="I8" s="22" t="s">
        <v>53</v>
      </c>
      <c r="J8" s="22" t="s">
        <v>57</v>
      </c>
      <c r="K8" s="22" t="s">
        <v>60</v>
      </c>
      <c r="L8" s="22" t="s">
        <v>64</v>
      </c>
      <c r="M8" s="22" t="s">
        <v>32</v>
      </c>
    </row>
    <row r="9" spans="1:13" ht="12.75">
      <c r="A9" s="22">
        <v>5</v>
      </c>
      <c r="B9" s="22" t="s">
        <v>39</v>
      </c>
      <c r="C9" s="23">
        <v>19000</v>
      </c>
      <c r="D9" s="23">
        <f>C9*0.21</f>
        <v>3990</v>
      </c>
      <c r="E9" s="22" t="s">
        <v>40</v>
      </c>
      <c r="F9" s="22" t="s">
        <v>49</v>
      </c>
      <c r="G9" s="22" t="s">
        <v>43</v>
      </c>
      <c r="H9" s="22" t="s">
        <v>56</v>
      </c>
      <c r="I9" s="22" t="s">
        <v>52</v>
      </c>
      <c r="J9" s="22" t="s">
        <v>57</v>
      </c>
      <c r="K9" s="22" t="s">
        <v>60</v>
      </c>
      <c r="L9" s="22" t="s">
        <v>64</v>
      </c>
      <c r="M9" s="22" t="s">
        <v>32</v>
      </c>
    </row>
    <row r="10" spans="1:13" ht="12.75">
      <c r="A10" s="22">
        <v>6</v>
      </c>
      <c r="B10" s="22" t="s">
        <v>46</v>
      </c>
      <c r="C10" s="23">
        <v>15000</v>
      </c>
      <c r="D10" s="23">
        <f>C10*0.25</f>
        <v>3750</v>
      </c>
      <c r="E10" s="22" t="s">
        <v>41</v>
      </c>
      <c r="F10" s="22" t="s">
        <v>50</v>
      </c>
      <c r="G10" s="22" t="s">
        <v>45</v>
      </c>
      <c r="H10" s="22" t="s">
        <v>55</v>
      </c>
      <c r="I10" s="22" t="s">
        <v>53</v>
      </c>
      <c r="J10" s="22" t="s">
        <v>57</v>
      </c>
      <c r="K10" s="22" t="s">
        <v>60</v>
      </c>
      <c r="L10" s="22" t="s">
        <v>64</v>
      </c>
      <c r="M10" s="22" t="s">
        <v>32</v>
      </c>
    </row>
    <row r="11" spans="1:13" ht="12.75">
      <c r="A11" s="22">
        <v>7</v>
      </c>
      <c r="B11" s="22" t="s">
        <v>25</v>
      </c>
      <c r="C11" s="23">
        <f aca="true" t="shared" si="0" ref="C11:C16">C5*1.25</f>
        <v>3750</v>
      </c>
      <c r="D11" s="23">
        <f>C11*0.35</f>
        <v>1312.5</v>
      </c>
      <c r="E11" s="22" t="s">
        <v>41</v>
      </c>
      <c r="F11" s="22" t="s">
        <v>48</v>
      </c>
      <c r="G11" s="22" t="s">
        <v>44</v>
      </c>
      <c r="H11" s="22" t="s">
        <v>55</v>
      </c>
      <c r="I11" s="22" t="s">
        <v>52</v>
      </c>
      <c r="J11" s="22" t="s">
        <v>58</v>
      </c>
      <c r="K11" s="22" t="s">
        <v>61</v>
      </c>
      <c r="L11" s="22" t="s">
        <v>64</v>
      </c>
      <c r="M11" s="22" t="s">
        <v>32</v>
      </c>
    </row>
    <row r="12" spans="1:13" ht="12.75">
      <c r="A12" s="22">
        <v>8</v>
      </c>
      <c r="B12" s="22" t="s">
        <v>26</v>
      </c>
      <c r="C12" s="23">
        <f t="shared" si="0"/>
        <v>10000</v>
      </c>
      <c r="D12" s="23">
        <f>C12*0.32</f>
        <v>3200</v>
      </c>
      <c r="E12" s="22" t="s">
        <v>41</v>
      </c>
      <c r="F12" s="22" t="s">
        <v>49</v>
      </c>
      <c r="G12" s="22" t="s">
        <v>44</v>
      </c>
      <c r="H12" s="22" t="s">
        <v>55</v>
      </c>
      <c r="I12" s="22" t="s">
        <v>52</v>
      </c>
      <c r="J12" s="22" t="s">
        <v>58</v>
      </c>
      <c r="K12" s="22" t="s">
        <v>61</v>
      </c>
      <c r="L12" s="22" t="s">
        <v>64</v>
      </c>
      <c r="M12" s="22" t="s">
        <v>32</v>
      </c>
    </row>
    <row r="13" spans="1:13" ht="12.75">
      <c r="A13" s="22">
        <v>9</v>
      </c>
      <c r="B13" s="22" t="s">
        <v>38</v>
      </c>
      <c r="C13" s="23">
        <f t="shared" si="0"/>
        <v>7500</v>
      </c>
      <c r="D13" s="23">
        <f>C13*0.4</f>
        <v>3000</v>
      </c>
      <c r="E13" s="22" t="s">
        <v>41</v>
      </c>
      <c r="F13" s="22" t="s">
        <v>50</v>
      </c>
      <c r="G13" s="22" t="s">
        <v>45</v>
      </c>
      <c r="H13" s="22" t="s">
        <v>55</v>
      </c>
      <c r="I13" s="22" t="s">
        <v>53</v>
      </c>
      <c r="J13" s="22" t="s">
        <v>55</v>
      </c>
      <c r="K13" s="22" t="s">
        <v>60</v>
      </c>
      <c r="L13" s="22" t="s">
        <v>64</v>
      </c>
      <c r="M13" s="22" t="s">
        <v>32</v>
      </c>
    </row>
    <row r="14" spans="1:13" ht="12.75">
      <c r="A14" s="22">
        <v>10</v>
      </c>
      <c r="B14" s="22" t="s">
        <v>39</v>
      </c>
      <c r="C14" s="23">
        <f t="shared" si="0"/>
        <v>25000</v>
      </c>
      <c r="D14" s="23">
        <f>C14*0.18</f>
        <v>4500</v>
      </c>
      <c r="E14" s="22" t="s">
        <v>40</v>
      </c>
      <c r="F14" s="22" t="s">
        <v>48</v>
      </c>
      <c r="G14" s="22" t="s">
        <v>42</v>
      </c>
      <c r="H14" s="22" t="s">
        <v>55</v>
      </c>
      <c r="I14" s="22" t="s">
        <v>52</v>
      </c>
      <c r="J14" s="22" t="s">
        <v>59</v>
      </c>
      <c r="K14" s="22" t="s">
        <v>62</v>
      </c>
      <c r="L14" s="22" t="s">
        <v>64</v>
      </c>
      <c r="M14" s="22" t="s">
        <v>32</v>
      </c>
    </row>
    <row r="15" spans="1:13" ht="12.75">
      <c r="A15" s="22">
        <v>11</v>
      </c>
      <c r="B15" s="22" t="s">
        <v>39</v>
      </c>
      <c r="C15" s="23">
        <f t="shared" si="0"/>
        <v>23750</v>
      </c>
      <c r="D15" s="23">
        <f>C15*0.2</f>
        <v>4750</v>
      </c>
      <c r="E15" s="22" t="s">
        <v>40</v>
      </c>
      <c r="F15" s="22" t="s">
        <v>49</v>
      </c>
      <c r="G15" s="22" t="s">
        <v>43</v>
      </c>
      <c r="H15" s="22" t="s">
        <v>54</v>
      </c>
      <c r="I15" s="22" t="s">
        <v>53</v>
      </c>
      <c r="J15" s="22" t="s">
        <v>58</v>
      </c>
      <c r="K15" s="22" t="s">
        <v>63</v>
      </c>
      <c r="L15" s="22" t="s">
        <v>64</v>
      </c>
      <c r="M15" s="22" t="s">
        <v>32</v>
      </c>
    </row>
    <row r="16" spans="1:13" ht="12.75">
      <c r="A16" s="22">
        <v>12</v>
      </c>
      <c r="B16" s="22" t="s">
        <v>46</v>
      </c>
      <c r="C16" s="23">
        <f t="shared" si="0"/>
        <v>18750</v>
      </c>
      <c r="D16" s="23">
        <f>C16*0.25</f>
        <v>4687.5</v>
      </c>
      <c r="E16" s="22" t="s">
        <v>41</v>
      </c>
      <c r="F16" s="22" t="s">
        <v>50</v>
      </c>
      <c r="G16" s="22" t="s">
        <v>45</v>
      </c>
      <c r="H16" s="22" t="s">
        <v>55</v>
      </c>
      <c r="I16" s="22" t="s">
        <v>52</v>
      </c>
      <c r="J16" s="22" t="s">
        <v>58</v>
      </c>
      <c r="K16" s="22" t="s">
        <v>60</v>
      </c>
      <c r="L16" s="22" t="s">
        <v>64</v>
      </c>
      <c r="M16" s="22" t="s">
        <v>32</v>
      </c>
    </row>
    <row r="17" spans="1:13" ht="12.75">
      <c r="A17" s="22">
        <v>13</v>
      </c>
      <c r="B17" s="22" t="s">
        <v>47</v>
      </c>
      <c r="C17" s="23">
        <v>10000</v>
      </c>
      <c r="D17" s="23">
        <f>C17*0.22</f>
        <v>2200</v>
      </c>
      <c r="E17" s="22" t="s">
        <v>41</v>
      </c>
      <c r="F17" s="22" t="s">
        <v>51</v>
      </c>
      <c r="G17" s="22" t="s">
        <v>45</v>
      </c>
      <c r="H17" s="22" t="s">
        <v>56</v>
      </c>
      <c r="I17" s="22" t="s">
        <v>52</v>
      </c>
      <c r="J17" s="22" t="s">
        <v>58</v>
      </c>
      <c r="K17" s="22" t="s">
        <v>62</v>
      </c>
      <c r="L17" s="22" t="s">
        <v>64</v>
      </c>
      <c r="M17" s="22" t="s">
        <v>32</v>
      </c>
    </row>
    <row r="18" spans="1:13" ht="12.75">
      <c r="A18" s="22">
        <v>14</v>
      </c>
      <c r="B18" s="22" t="s">
        <v>25</v>
      </c>
      <c r="C18" s="23">
        <f aca="true" t="shared" si="1" ref="C18:C23">C8*0.6</f>
        <v>12000</v>
      </c>
      <c r="D18" s="23">
        <f>C18*0.35</f>
        <v>4200</v>
      </c>
      <c r="E18" s="22" t="s">
        <v>41</v>
      </c>
      <c r="F18" s="22" t="s">
        <v>48</v>
      </c>
      <c r="G18" s="22" t="s">
        <v>44</v>
      </c>
      <c r="H18" s="22" t="s">
        <v>56</v>
      </c>
      <c r="I18" s="22" t="s">
        <v>53</v>
      </c>
      <c r="J18" s="22" t="s">
        <v>57</v>
      </c>
      <c r="K18" s="22" t="s">
        <v>60</v>
      </c>
      <c r="L18" s="22" t="s">
        <v>64</v>
      </c>
      <c r="M18" s="22" t="s">
        <v>32</v>
      </c>
    </row>
    <row r="19" spans="1:13" ht="12.75">
      <c r="A19" s="22">
        <v>15</v>
      </c>
      <c r="B19" s="22" t="s">
        <v>26</v>
      </c>
      <c r="C19" s="23">
        <f t="shared" si="1"/>
        <v>11400</v>
      </c>
      <c r="D19" s="23">
        <f>C19*0.28</f>
        <v>3192.0000000000005</v>
      </c>
      <c r="E19" s="22" t="s">
        <v>41</v>
      </c>
      <c r="F19" s="22" t="s">
        <v>49</v>
      </c>
      <c r="G19" s="22" t="s">
        <v>44</v>
      </c>
      <c r="H19" s="22" t="s">
        <v>56</v>
      </c>
      <c r="I19" s="22" t="s">
        <v>52</v>
      </c>
      <c r="J19" s="22" t="s">
        <v>57</v>
      </c>
      <c r="K19" s="22" t="s">
        <v>63</v>
      </c>
      <c r="L19" s="22" t="s">
        <v>64</v>
      </c>
      <c r="M19" s="22" t="s">
        <v>32</v>
      </c>
    </row>
    <row r="20" spans="1:13" ht="12.75">
      <c r="A20" s="22">
        <v>16</v>
      </c>
      <c r="B20" s="22" t="s">
        <v>38</v>
      </c>
      <c r="C20" s="23">
        <f t="shared" si="1"/>
        <v>9000</v>
      </c>
      <c r="D20" s="23">
        <f>C20*0.4</f>
        <v>3600</v>
      </c>
      <c r="E20" s="22" t="s">
        <v>41</v>
      </c>
      <c r="F20" s="22" t="s">
        <v>50</v>
      </c>
      <c r="G20" s="22" t="s">
        <v>45</v>
      </c>
      <c r="H20" s="22" t="s">
        <v>55</v>
      </c>
      <c r="I20" s="22" t="s">
        <v>53</v>
      </c>
      <c r="J20" s="22" t="s">
        <v>58</v>
      </c>
      <c r="K20" s="22" t="s">
        <v>60</v>
      </c>
      <c r="L20" s="22" t="s">
        <v>64</v>
      </c>
      <c r="M20" s="22" t="s">
        <v>32</v>
      </c>
    </row>
    <row r="21" spans="1:13" ht="12.75">
      <c r="A21" s="22">
        <v>17</v>
      </c>
      <c r="B21" s="22" t="s">
        <v>39</v>
      </c>
      <c r="C21" s="23">
        <f t="shared" si="1"/>
        <v>2250</v>
      </c>
      <c r="D21" s="23">
        <f>C21*0.18</f>
        <v>405</v>
      </c>
      <c r="E21" s="22" t="s">
        <v>40</v>
      </c>
      <c r="F21" s="22" t="s">
        <v>48</v>
      </c>
      <c r="G21" s="22" t="s">
        <v>42</v>
      </c>
      <c r="H21" s="22" t="s">
        <v>55</v>
      </c>
      <c r="I21" s="22" t="s">
        <v>52</v>
      </c>
      <c r="J21" s="22" t="s">
        <v>58</v>
      </c>
      <c r="K21" s="22" t="s">
        <v>61</v>
      </c>
      <c r="L21" s="22" t="s">
        <v>64</v>
      </c>
      <c r="M21" s="22" t="s">
        <v>32</v>
      </c>
    </row>
    <row r="22" spans="1:13" ht="12.75">
      <c r="A22" s="22">
        <v>18</v>
      </c>
      <c r="B22" s="22" t="s">
        <v>39</v>
      </c>
      <c r="C22" s="23">
        <f t="shared" si="1"/>
        <v>6000</v>
      </c>
      <c r="D22" s="23">
        <f>C22*0.21</f>
        <v>1260</v>
      </c>
      <c r="E22" s="22" t="s">
        <v>40</v>
      </c>
      <c r="F22" s="22" t="s">
        <v>49</v>
      </c>
      <c r="G22" s="22" t="s">
        <v>43</v>
      </c>
      <c r="H22" s="22" t="s">
        <v>55</v>
      </c>
      <c r="I22" s="22" t="s">
        <v>52</v>
      </c>
      <c r="J22" s="22" t="s">
        <v>58</v>
      </c>
      <c r="K22" s="22" t="s">
        <v>61</v>
      </c>
      <c r="L22" s="22" t="s">
        <v>64</v>
      </c>
      <c r="M22" s="22" t="s">
        <v>32</v>
      </c>
    </row>
    <row r="23" spans="1:13" ht="12.75">
      <c r="A23" s="22">
        <v>19</v>
      </c>
      <c r="B23" s="22" t="s">
        <v>46</v>
      </c>
      <c r="C23" s="23">
        <f t="shared" si="1"/>
        <v>4500</v>
      </c>
      <c r="D23" s="23">
        <f>C23*0.25</f>
        <v>1125</v>
      </c>
      <c r="E23" s="22" t="s">
        <v>41</v>
      </c>
      <c r="F23" s="22" t="s">
        <v>50</v>
      </c>
      <c r="G23" s="22" t="s">
        <v>45</v>
      </c>
      <c r="H23" s="22" t="s">
        <v>55</v>
      </c>
      <c r="I23" s="22" t="s">
        <v>53</v>
      </c>
      <c r="J23" s="22" t="s">
        <v>57</v>
      </c>
      <c r="K23" s="22" t="s">
        <v>61</v>
      </c>
      <c r="L23" s="22" t="s">
        <v>64</v>
      </c>
      <c r="M23" s="22" t="s">
        <v>32</v>
      </c>
    </row>
    <row r="24" spans="1:13" ht="12.75">
      <c r="A24" s="22">
        <v>20</v>
      </c>
      <c r="B24" s="22" t="s">
        <v>25</v>
      </c>
      <c r="C24" s="23">
        <f aca="true" t="shared" si="2" ref="C24:C29">C18*1.25</f>
        <v>15000</v>
      </c>
      <c r="D24" s="23">
        <f>C24*0.35</f>
        <v>5250</v>
      </c>
      <c r="E24" s="22" t="s">
        <v>41</v>
      </c>
      <c r="F24" s="22" t="s">
        <v>48</v>
      </c>
      <c r="G24" s="22" t="s">
        <v>44</v>
      </c>
      <c r="H24" s="22" t="s">
        <v>55</v>
      </c>
      <c r="I24" s="22" t="s">
        <v>52</v>
      </c>
      <c r="J24" s="22" t="s">
        <v>57</v>
      </c>
      <c r="K24" s="22" t="s">
        <v>60</v>
      </c>
      <c r="L24" s="22" t="s">
        <v>64</v>
      </c>
      <c r="M24" s="22" t="s">
        <v>32</v>
      </c>
    </row>
    <row r="25" spans="1:13" ht="12.75">
      <c r="A25" s="22">
        <v>21</v>
      </c>
      <c r="B25" s="22" t="s">
        <v>26</v>
      </c>
      <c r="C25" s="23">
        <f t="shared" si="2"/>
        <v>14250</v>
      </c>
      <c r="D25" s="23">
        <f>C25*0.32</f>
        <v>4560</v>
      </c>
      <c r="E25" s="22" t="s">
        <v>41</v>
      </c>
      <c r="F25" s="22" t="s">
        <v>49</v>
      </c>
      <c r="G25" s="22" t="s">
        <v>44</v>
      </c>
      <c r="H25" s="22" t="s">
        <v>54</v>
      </c>
      <c r="I25" s="22" t="s">
        <v>53</v>
      </c>
      <c r="J25" s="22" t="s">
        <v>57</v>
      </c>
      <c r="K25" s="22" t="s">
        <v>60</v>
      </c>
      <c r="L25" s="22" t="s">
        <v>64</v>
      </c>
      <c r="M25" s="22" t="s">
        <v>32</v>
      </c>
    </row>
    <row r="26" spans="1:13" ht="12.75">
      <c r="A26" s="22">
        <v>22</v>
      </c>
      <c r="B26" s="22" t="s">
        <v>38</v>
      </c>
      <c r="C26" s="23">
        <f t="shared" si="2"/>
        <v>11250</v>
      </c>
      <c r="D26" s="23">
        <f>C26*0.4</f>
        <v>4500</v>
      </c>
      <c r="E26" s="22" t="s">
        <v>41</v>
      </c>
      <c r="F26" s="22" t="s">
        <v>50</v>
      </c>
      <c r="G26" s="22" t="s">
        <v>45</v>
      </c>
      <c r="H26" s="22" t="s">
        <v>54</v>
      </c>
      <c r="I26" s="22" t="s">
        <v>52</v>
      </c>
      <c r="J26" s="22" t="s">
        <v>58</v>
      </c>
      <c r="K26" s="22" t="s">
        <v>61</v>
      </c>
      <c r="L26" s="22" t="s">
        <v>64</v>
      </c>
      <c r="M26" s="22" t="s">
        <v>32</v>
      </c>
    </row>
    <row r="27" spans="1:13" ht="12.75">
      <c r="A27" s="22">
        <v>23</v>
      </c>
      <c r="B27" s="22" t="s">
        <v>39</v>
      </c>
      <c r="C27" s="23">
        <f t="shared" si="2"/>
        <v>2812.5</v>
      </c>
      <c r="D27" s="23">
        <f>C27*0.18</f>
        <v>506.25</v>
      </c>
      <c r="E27" s="22" t="s">
        <v>40</v>
      </c>
      <c r="F27" s="22" t="s">
        <v>48</v>
      </c>
      <c r="G27" s="22" t="s">
        <v>42</v>
      </c>
      <c r="H27" s="22" t="s">
        <v>55</v>
      </c>
      <c r="I27" s="22" t="s">
        <v>52</v>
      </c>
      <c r="J27" s="22" t="s">
        <v>58</v>
      </c>
      <c r="K27" s="22" t="s">
        <v>62</v>
      </c>
      <c r="L27" s="22" t="s">
        <v>64</v>
      </c>
      <c r="M27" s="22" t="s">
        <v>32</v>
      </c>
    </row>
    <row r="28" spans="1:13" ht="12.75">
      <c r="A28" s="22">
        <v>24</v>
      </c>
      <c r="B28" s="22" t="s">
        <v>39</v>
      </c>
      <c r="C28" s="23">
        <f t="shared" si="2"/>
        <v>7500</v>
      </c>
      <c r="D28" s="23">
        <f>C28*0.2</f>
        <v>1500</v>
      </c>
      <c r="E28" s="22" t="s">
        <v>40</v>
      </c>
      <c r="F28" s="22" t="s">
        <v>49</v>
      </c>
      <c r="G28" s="22" t="s">
        <v>43</v>
      </c>
      <c r="H28" s="22" t="s">
        <v>55</v>
      </c>
      <c r="I28" s="22" t="s">
        <v>53</v>
      </c>
      <c r="J28" s="22" t="s">
        <v>55</v>
      </c>
      <c r="K28" s="22" t="s">
        <v>63</v>
      </c>
      <c r="L28" s="22" t="s">
        <v>64</v>
      </c>
      <c r="M28" s="22" t="s">
        <v>32</v>
      </c>
    </row>
    <row r="29" spans="1:13" ht="12.75">
      <c r="A29" s="22">
        <v>25</v>
      </c>
      <c r="B29" s="22" t="s">
        <v>46</v>
      </c>
      <c r="C29" s="23">
        <f t="shared" si="2"/>
        <v>5625</v>
      </c>
      <c r="D29" s="23">
        <f>C29*0.25</f>
        <v>1406.25</v>
      </c>
      <c r="E29" s="22" t="s">
        <v>41</v>
      </c>
      <c r="F29" s="22" t="s">
        <v>50</v>
      </c>
      <c r="G29" s="22" t="s">
        <v>45</v>
      </c>
      <c r="H29" s="22" t="s">
        <v>56</v>
      </c>
      <c r="I29" s="22" t="s">
        <v>52</v>
      </c>
      <c r="J29" s="22" t="s">
        <v>59</v>
      </c>
      <c r="K29" s="22" t="s">
        <v>61</v>
      </c>
      <c r="L29" s="22" t="s">
        <v>64</v>
      </c>
      <c r="M29" s="22" t="s">
        <v>32</v>
      </c>
    </row>
    <row r="30" spans="1:13" ht="12.75">
      <c r="A30" s="22">
        <v>26</v>
      </c>
      <c r="B30" s="22" t="s">
        <v>47</v>
      </c>
      <c r="C30" s="23">
        <v>10000</v>
      </c>
      <c r="D30" s="23">
        <f>C30*0.22</f>
        <v>2200</v>
      </c>
      <c r="E30" s="22" t="s">
        <v>41</v>
      </c>
      <c r="F30" s="22" t="s">
        <v>51</v>
      </c>
      <c r="G30" s="22" t="s">
        <v>45</v>
      </c>
      <c r="H30" s="22" t="s">
        <v>56</v>
      </c>
      <c r="I30" s="22" t="s">
        <v>52</v>
      </c>
      <c r="J30" s="22" t="s">
        <v>58</v>
      </c>
      <c r="K30" s="22" t="s">
        <v>61</v>
      </c>
      <c r="L30" s="22" t="s">
        <v>64</v>
      </c>
      <c r="M30" s="22" t="s">
        <v>32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0"/>
  <sheetViews>
    <sheetView showGridLines="0" zoomScalePageLayoutView="0" workbookViewId="0" topLeftCell="A1">
      <selection activeCell="A32" sqref="A32"/>
    </sheetView>
  </sheetViews>
  <sheetFormatPr defaultColWidth="11.421875" defaultRowHeight="12.75"/>
  <cols>
    <col min="1" max="1" width="21.57421875" style="0" bestFit="1" customWidth="1"/>
    <col min="2" max="2" width="16.140625" style="0" customWidth="1"/>
    <col min="3" max="4" width="10.28125" style="0" customWidth="1"/>
    <col min="5" max="5" width="14.57421875" style="0" customWidth="1"/>
    <col min="6" max="6" width="16.28125" style="0" customWidth="1"/>
    <col min="7" max="8" width="14.57421875" style="0" customWidth="1"/>
    <col min="9" max="9" width="10.140625" style="0" customWidth="1"/>
    <col min="10" max="10" width="9.140625" style="0" customWidth="1"/>
    <col min="11" max="11" width="10.7109375" style="0" customWidth="1"/>
    <col min="12" max="12" width="14.57421875" style="0" bestFit="1" customWidth="1"/>
  </cols>
  <sheetData>
    <row r="1" spans="1:4" ht="18">
      <c r="A1" s="2" t="s">
        <v>71</v>
      </c>
      <c r="B1" s="2"/>
      <c r="C1" s="2"/>
      <c r="D1" s="2"/>
    </row>
    <row r="5" spans="1:2" ht="12.75">
      <c r="A5" s="26" t="s">
        <v>21</v>
      </c>
      <c r="B5" s="27" t="s">
        <v>65</v>
      </c>
    </row>
    <row r="6" spans="1:2" ht="12.75">
      <c r="A6" s="26" t="s">
        <v>23</v>
      </c>
      <c r="B6" s="27" t="s">
        <v>65</v>
      </c>
    </row>
    <row r="7" spans="1:2" ht="12.75">
      <c r="A7" s="26" t="s">
        <v>27</v>
      </c>
      <c r="B7" s="27" t="s">
        <v>65</v>
      </c>
    </row>
    <row r="8" spans="1:2" ht="12.75">
      <c r="A8" s="26" t="s">
        <v>24</v>
      </c>
      <c r="B8" s="27" t="s">
        <v>65</v>
      </c>
    </row>
    <row r="9" spans="1:2" ht="12.75">
      <c r="A9" s="26" t="s">
        <v>28</v>
      </c>
      <c r="B9" s="27" t="s">
        <v>65</v>
      </c>
    </row>
    <row r="10" spans="1:2" ht="12.75">
      <c r="A10" s="26" t="s">
        <v>29</v>
      </c>
      <c r="B10" s="27" t="s">
        <v>65</v>
      </c>
    </row>
    <row r="11" spans="1:2" ht="12.75">
      <c r="A11" s="26" t="s">
        <v>37</v>
      </c>
      <c r="B11" s="27" t="s">
        <v>65</v>
      </c>
    </row>
    <row r="12" spans="1:2" ht="12.75">
      <c r="A12" s="26" t="s">
        <v>30</v>
      </c>
      <c r="B12" s="27" t="s">
        <v>65</v>
      </c>
    </row>
    <row r="14" spans="1:5" ht="12.75">
      <c r="A14" s="24"/>
      <c r="B14" s="29"/>
      <c r="C14" s="28" t="s">
        <v>36</v>
      </c>
      <c r="D14" s="29"/>
      <c r="E14" s="30"/>
    </row>
    <row r="15" spans="1:5" ht="12.75">
      <c r="A15" s="28" t="s">
        <v>67</v>
      </c>
      <c r="B15" s="28" t="s">
        <v>31</v>
      </c>
      <c r="C15" s="49" t="s">
        <v>40</v>
      </c>
      <c r="D15" s="49" t="s">
        <v>41</v>
      </c>
      <c r="E15" s="51" t="s">
        <v>69</v>
      </c>
    </row>
    <row r="16" spans="1:5" ht="12.75">
      <c r="A16" s="24" t="s">
        <v>66</v>
      </c>
      <c r="B16" s="24" t="s">
        <v>63</v>
      </c>
      <c r="C16" s="54">
        <v>31250</v>
      </c>
      <c r="D16" s="55">
        <v>11400</v>
      </c>
      <c r="E16" s="52">
        <v>42650</v>
      </c>
    </row>
    <row r="17" spans="1:5" ht="12.75">
      <c r="A17" s="94"/>
      <c r="B17" s="25" t="s">
        <v>60</v>
      </c>
      <c r="C17" s="56">
        <v>39000</v>
      </c>
      <c r="D17" s="57">
        <v>100500</v>
      </c>
      <c r="E17" s="53">
        <v>139500</v>
      </c>
    </row>
    <row r="18" spans="1:5" ht="12.75">
      <c r="A18" s="94"/>
      <c r="B18" s="25" t="s">
        <v>61</v>
      </c>
      <c r="C18" s="56">
        <v>8250</v>
      </c>
      <c r="D18" s="57">
        <v>53125</v>
      </c>
      <c r="E18" s="53">
        <v>61375</v>
      </c>
    </row>
    <row r="19" spans="1:5" ht="12.75">
      <c r="A19" s="94"/>
      <c r="B19" s="25" t="s">
        <v>62</v>
      </c>
      <c r="C19" s="56">
        <v>27812.5</v>
      </c>
      <c r="D19" s="57">
        <v>10000</v>
      </c>
      <c r="E19" s="53">
        <v>37812.5</v>
      </c>
    </row>
    <row r="20" spans="1:5" ht="12.75">
      <c r="A20" s="24" t="s">
        <v>68</v>
      </c>
      <c r="B20" s="24" t="s">
        <v>63</v>
      </c>
      <c r="C20" s="100">
        <v>6250</v>
      </c>
      <c r="D20" s="101">
        <v>3192.0000000000005</v>
      </c>
      <c r="E20" s="52">
        <v>9442</v>
      </c>
    </row>
    <row r="21" spans="1:5" ht="12.75">
      <c r="A21" s="94"/>
      <c r="B21" s="25" t="s">
        <v>60</v>
      </c>
      <c r="C21" s="56">
        <v>8990</v>
      </c>
      <c r="D21" s="57">
        <v>32497.5</v>
      </c>
      <c r="E21" s="53">
        <v>41487.5</v>
      </c>
    </row>
    <row r="22" spans="1:5" ht="12.75">
      <c r="A22" s="94"/>
      <c r="B22" s="25" t="s">
        <v>61</v>
      </c>
      <c r="C22" s="56">
        <v>1665</v>
      </c>
      <c r="D22" s="57">
        <v>16303.75</v>
      </c>
      <c r="E22" s="53">
        <v>17968.75</v>
      </c>
    </row>
    <row r="23" spans="1:5" ht="12.75">
      <c r="A23" s="94"/>
      <c r="B23" s="25" t="s">
        <v>62</v>
      </c>
      <c r="C23" s="56">
        <v>5006.25</v>
      </c>
      <c r="D23" s="57">
        <v>2200</v>
      </c>
      <c r="E23" s="53">
        <v>7206.25</v>
      </c>
    </row>
    <row r="24" spans="1:5" ht="12.75">
      <c r="A24" s="24" t="s">
        <v>70</v>
      </c>
      <c r="B24" s="24" t="s">
        <v>63</v>
      </c>
      <c r="C24" s="102">
        <v>0.2</v>
      </c>
      <c r="D24" s="103">
        <v>0.28</v>
      </c>
      <c r="E24" s="97">
        <v>0.22138335287221572</v>
      </c>
    </row>
    <row r="25" spans="1:5" ht="12.75">
      <c r="A25" s="94"/>
      <c r="B25" s="25" t="s">
        <v>60</v>
      </c>
      <c r="C25" s="104">
        <v>0.23051282051282052</v>
      </c>
      <c r="D25" s="105">
        <v>0.3233582089552239</v>
      </c>
      <c r="E25" s="98">
        <v>0.29740143369175626</v>
      </c>
    </row>
    <row r="26" spans="1:5" ht="12.75">
      <c r="A26" s="94"/>
      <c r="B26" s="25" t="s">
        <v>61</v>
      </c>
      <c r="C26" s="104">
        <v>0.2018181818181818</v>
      </c>
      <c r="D26" s="105">
        <v>0.3068941176470588</v>
      </c>
      <c r="E26" s="98">
        <v>0.29276985743380857</v>
      </c>
    </row>
    <row r="27" spans="1:5" ht="12.75">
      <c r="A27" s="94"/>
      <c r="B27" s="25" t="s">
        <v>62</v>
      </c>
      <c r="C27" s="104">
        <v>0.18</v>
      </c>
      <c r="D27" s="105">
        <v>0.22</v>
      </c>
      <c r="E27" s="98">
        <v>0.1905785123966942</v>
      </c>
    </row>
    <row r="28" spans="1:5" ht="12.75">
      <c r="A28" s="24" t="s">
        <v>210</v>
      </c>
      <c r="B28" s="29"/>
      <c r="C28" s="100">
        <v>106312.5</v>
      </c>
      <c r="D28" s="101">
        <v>175025</v>
      </c>
      <c r="E28" s="52">
        <v>281337.5</v>
      </c>
    </row>
    <row r="29" spans="1:5" ht="12.75">
      <c r="A29" s="24" t="s">
        <v>211</v>
      </c>
      <c r="B29" s="29"/>
      <c r="C29" s="100">
        <v>21911.25</v>
      </c>
      <c r="D29" s="101">
        <v>54193.25</v>
      </c>
      <c r="E29" s="52">
        <v>76104.5</v>
      </c>
    </row>
    <row r="30" spans="1:5" ht="12.75">
      <c r="A30" s="95" t="s">
        <v>212</v>
      </c>
      <c r="B30" s="96"/>
      <c r="C30" s="106">
        <v>0.20610229276895944</v>
      </c>
      <c r="D30" s="107">
        <v>0.309631481216969</v>
      </c>
      <c r="E30" s="99">
        <v>0.270509619229573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11.421875" defaultRowHeight="12.75"/>
  <cols>
    <col min="1" max="1" width="24.421875" style="0" customWidth="1"/>
    <col min="2" max="2" width="22.8515625" style="0" customWidth="1"/>
    <col min="3" max="3" width="25.28125" style="0" customWidth="1"/>
    <col min="4" max="4" width="22.00390625" style="0" customWidth="1"/>
    <col min="5" max="5" width="14.8515625" style="0" customWidth="1"/>
    <col min="7" max="7" width="14.00390625" style="0" customWidth="1"/>
    <col min="8" max="8" width="12.8515625" style="0" customWidth="1"/>
  </cols>
  <sheetData>
    <row r="1" spans="1:9" ht="15.75">
      <c r="A1" s="59" t="s">
        <v>109</v>
      </c>
      <c r="B1" s="1"/>
      <c r="C1" s="1"/>
      <c r="D1" s="1"/>
      <c r="E1" s="1"/>
      <c r="F1" s="1"/>
      <c r="G1" s="1"/>
      <c r="H1" s="1"/>
      <c r="I1" s="1"/>
    </row>
    <row r="3" spans="1:9" ht="12.75">
      <c r="A3" s="60" t="s">
        <v>120</v>
      </c>
      <c r="B3" s="60"/>
      <c r="C3" s="60"/>
      <c r="D3" s="60"/>
      <c r="E3" s="61"/>
      <c r="F3" s="61"/>
      <c r="G3" s="61"/>
      <c r="H3" s="61"/>
      <c r="I3" s="61"/>
    </row>
    <row r="4" spans="1:9" ht="12.75">
      <c r="A4" s="113"/>
      <c r="B4" s="113"/>
      <c r="C4" s="113"/>
      <c r="D4" s="113"/>
      <c r="E4" s="113"/>
      <c r="F4" s="113"/>
      <c r="G4" s="113"/>
      <c r="H4" s="113"/>
      <c r="I4" s="113"/>
    </row>
    <row r="5" spans="1:9" ht="12.75">
      <c r="A5" s="60" t="s">
        <v>121</v>
      </c>
      <c r="B5" s="61"/>
      <c r="C5" s="61"/>
      <c r="D5" s="61"/>
      <c r="E5" s="61"/>
      <c r="F5" s="61"/>
      <c r="G5" s="61"/>
      <c r="H5" s="61"/>
      <c r="I5" s="61"/>
    </row>
    <row r="6" spans="1:9" ht="12.75">
      <c r="A6" s="113"/>
      <c r="B6" s="113"/>
      <c r="C6" s="113"/>
      <c r="D6" s="113"/>
      <c r="E6" s="113"/>
      <c r="F6" s="113"/>
      <c r="G6" s="113"/>
      <c r="H6" s="113"/>
      <c r="I6" s="113"/>
    </row>
    <row r="8" spans="1:10" ht="38.25">
      <c r="A8" s="62" t="s">
        <v>110</v>
      </c>
      <c r="B8" s="62" t="s">
        <v>111</v>
      </c>
      <c r="C8" s="62" t="s">
        <v>124</v>
      </c>
      <c r="D8" s="62" t="s">
        <v>115</v>
      </c>
      <c r="E8" s="62" t="s">
        <v>127</v>
      </c>
      <c r="F8" s="62" t="s">
        <v>117</v>
      </c>
      <c r="G8" s="62" t="s">
        <v>125</v>
      </c>
      <c r="H8" s="62" t="s">
        <v>128</v>
      </c>
      <c r="I8" s="62" t="s">
        <v>126</v>
      </c>
      <c r="J8" s="58"/>
    </row>
    <row r="9" spans="1:2" ht="12.75">
      <c r="A9" s="63" t="s">
        <v>116</v>
      </c>
      <c r="B9" s="64"/>
    </row>
    <row r="10" spans="1:9" ht="18.75">
      <c r="A10" t="s">
        <v>113</v>
      </c>
      <c r="E10" s="50"/>
      <c r="I10" s="65" t="s">
        <v>134</v>
      </c>
    </row>
    <row r="11" spans="1:9" ht="18.75">
      <c r="A11" t="s">
        <v>112</v>
      </c>
      <c r="E11" s="50"/>
      <c r="I11" s="65" t="s">
        <v>135</v>
      </c>
    </row>
    <row r="12" spans="1:9" ht="18.75">
      <c r="A12" t="s">
        <v>114</v>
      </c>
      <c r="E12" s="50"/>
      <c r="I12" s="65" t="s">
        <v>136</v>
      </c>
    </row>
    <row r="13" ht="12.75">
      <c r="E13" s="50"/>
    </row>
    <row r="14" spans="1:5" ht="12.75">
      <c r="A14" s="63" t="s">
        <v>118</v>
      </c>
      <c r="B14" s="64"/>
      <c r="E14" s="50"/>
    </row>
    <row r="15" spans="1:9" ht="18.75">
      <c r="A15" t="s">
        <v>129</v>
      </c>
      <c r="E15" s="50"/>
      <c r="I15" s="65" t="s">
        <v>137</v>
      </c>
    </row>
    <row r="16" ht="12.75">
      <c r="E16" s="50"/>
    </row>
    <row r="17" spans="1:5" ht="12.75">
      <c r="A17" s="63" t="s">
        <v>119</v>
      </c>
      <c r="B17" s="63"/>
      <c r="E17" s="50"/>
    </row>
    <row r="18" spans="1:9" ht="18.75">
      <c r="A18" t="s">
        <v>130</v>
      </c>
      <c r="E18" s="50"/>
      <c r="I18" s="65" t="s">
        <v>138</v>
      </c>
    </row>
    <row r="19" ht="12.75">
      <c r="E19" s="50"/>
    </row>
    <row r="20" spans="1:5" ht="12.75">
      <c r="A20" s="63" t="s">
        <v>122</v>
      </c>
      <c r="B20" s="63"/>
      <c r="E20" s="50"/>
    </row>
    <row r="21" spans="1:9" ht="18.75">
      <c r="A21" t="s">
        <v>131</v>
      </c>
      <c r="E21" s="50"/>
      <c r="I21" s="65" t="s">
        <v>138</v>
      </c>
    </row>
    <row r="22" ht="12.75">
      <c r="E22" s="50"/>
    </row>
    <row r="23" spans="1:5" ht="12.75">
      <c r="A23" s="63" t="s">
        <v>123</v>
      </c>
      <c r="B23" s="63"/>
      <c r="E23" s="50"/>
    </row>
    <row r="24" spans="1:9" ht="18.75">
      <c r="A24" t="s">
        <v>132</v>
      </c>
      <c r="E24" s="50"/>
      <c r="I24" s="65" t="s">
        <v>135</v>
      </c>
    </row>
    <row r="26" spans="1:3" ht="12.75">
      <c r="A26" s="63" t="s">
        <v>133</v>
      </c>
      <c r="B26" s="63"/>
      <c r="C26" s="63"/>
    </row>
  </sheetData>
  <sheetProtection/>
  <mergeCells count="2">
    <mergeCell ref="A6:I6"/>
    <mergeCell ref="A4:I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449"/>
  <sheetViews>
    <sheetView zoomScalePageLayoutView="0" workbookViewId="0" topLeftCell="A1">
      <selection activeCell="B8" sqref="B8"/>
    </sheetView>
  </sheetViews>
  <sheetFormatPr defaultColWidth="11.421875" defaultRowHeight="12.75"/>
  <cols>
    <col min="10" max="10" width="11.421875" style="73" customWidth="1"/>
    <col min="11" max="11" width="4.00390625" style="0" bestFit="1" customWidth="1"/>
    <col min="12" max="12" width="12.7109375" style="0" bestFit="1" customWidth="1"/>
  </cols>
  <sheetData>
    <row r="1" spans="1:10" ht="18">
      <c r="A1" s="2" t="s">
        <v>144</v>
      </c>
      <c r="B1" s="1"/>
      <c r="C1" s="1"/>
      <c r="D1" s="1"/>
      <c r="E1" s="1"/>
      <c r="F1" s="1"/>
      <c r="G1" s="1"/>
      <c r="H1" s="1"/>
      <c r="I1" s="1"/>
      <c r="J1" s="72"/>
    </row>
    <row r="2" spans="3:9" ht="12.75">
      <c r="C2" s="83" t="s">
        <v>202</v>
      </c>
      <c r="D2" s="83" t="s">
        <v>202</v>
      </c>
      <c r="E2" s="84">
        <v>0.25</v>
      </c>
      <c r="F2" s="84">
        <v>0.4</v>
      </c>
      <c r="G2" s="84">
        <v>0.1</v>
      </c>
      <c r="H2" s="84">
        <v>0.25</v>
      </c>
      <c r="I2" s="84">
        <f>SUM(E2:H2)</f>
        <v>1</v>
      </c>
    </row>
    <row r="3" spans="1:10" ht="38.25">
      <c r="A3" s="85" t="s">
        <v>139</v>
      </c>
      <c r="B3" s="86" t="s">
        <v>35</v>
      </c>
      <c r="C3" s="86" t="s">
        <v>22</v>
      </c>
      <c r="D3" s="86" t="s">
        <v>203</v>
      </c>
      <c r="E3" s="87" t="s">
        <v>145</v>
      </c>
      <c r="F3" s="88" t="s">
        <v>22</v>
      </c>
      <c r="G3" s="87" t="s">
        <v>140</v>
      </c>
      <c r="H3" s="87" t="s">
        <v>141</v>
      </c>
      <c r="I3" s="88" t="s">
        <v>142</v>
      </c>
      <c r="J3" s="89" t="s">
        <v>143</v>
      </c>
    </row>
    <row r="4" spans="1:10" ht="12.75">
      <c r="A4" t="s">
        <v>146</v>
      </c>
      <c r="B4" s="66">
        <v>0.25</v>
      </c>
      <c r="C4" s="67">
        <v>200000</v>
      </c>
      <c r="D4" s="71">
        <f>C4/$C$60</f>
        <v>0.030823955144980472</v>
      </c>
      <c r="E4">
        <f>IF(B4&gt;=30%,1,IF(B4&gt;=20%,2,3))</f>
        <v>2</v>
      </c>
      <c r="F4" s="67">
        <f>IF(D4&gt;2%,1,IF(D4&gt;=1%,2,3))</f>
        <v>1</v>
      </c>
      <c r="G4">
        <v>2</v>
      </c>
      <c r="H4" s="67">
        <v>1</v>
      </c>
      <c r="I4" s="74">
        <f>E4*$E$2+F4*$F$2+G4*$G$2+H4*$H$2</f>
        <v>1.35</v>
      </c>
      <c r="J4" s="90" t="str">
        <f>IF(I4&lt;1.5,"A",IF(I4&lt;2.25,"B","C"))</f>
        <v>A</v>
      </c>
    </row>
    <row r="5" spans="1:10" ht="12.75">
      <c r="A5" t="s">
        <v>148</v>
      </c>
      <c r="B5" s="66">
        <v>0.2</v>
      </c>
      <c r="C5" s="67">
        <v>250000</v>
      </c>
      <c r="D5" s="71">
        <f aca="true" t="shared" si="0" ref="D5:D59">C5/$C$60</f>
        <v>0.038529943931225594</v>
      </c>
      <c r="E5">
        <f aca="true" t="shared" si="1" ref="E5:E59">IF(B5&gt;=30%,1,IF(B5&gt;=20%,2,3))</f>
        <v>2</v>
      </c>
      <c r="F5" s="67">
        <f aca="true" t="shared" si="2" ref="F5:F59">IF(D5&gt;2%,1,IF(D5&gt;=1%,2,3))</f>
        <v>1</v>
      </c>
      <c r="G5">
        <v>3</v>
      </c>
      <c r="H5" s="67">
        <v>1</v>
      </c>
      <c r="I5" s="74">
        <f aca="true" t="shared" si="3" ref="I5:I59">E5*$E$2+F5*$F$2+G5*$G$2+H5*$H$2</f>
        <v>1.4500000000000002</v>
      </c>
      <c r="J5" s="90" t="str">
        <f aca="true" t="shared" si="4" ref="J5:J59">IF(I5&lt;1.5,"A",IF(I5&lt;2.25,"B","C"))</f>
        <v>A</v>
      </c>
    </row>
    <row r="6" spans="1:10" ht="12.75">
      <c r="A6" t="s">
        <v>158</v>
      </c>
      <c r="B6" s="66">
        <v>0.25</v>
      </c>
      <c r="C6" s="67">
        <v>190000</v>
      </c>
      <c r="D6" s="71">
        <f t="shared" si="0"/>
        <v>0.02928275738773145</v>
      </c>
      <c r="E6">
        <f t="shared" si="1"/>
        <v>2</v>
      </c>
      <c r="F6" s="67">
        <f t="shared" si="2"/>
        <v>1</v>
      </c>
      <c r="G6">
        <v>3</v>
      </c>
      <c r="H6" s="67">
        <v>1</v>
      </c>
      <c r="I6" s="74">
        <f t="shared" si="3"/>
        <v>1.4500000000000002</v>
      </c>
      <c r="J6" s="90" t="str">
        <f t="shared" si="4"/>
        <v>A</v>
      </c>
    </row>
    <row r="7" spans="1:10" ht="12.75">
      <c r="A7" t="s">
        <v>159</v>
      </c>
      <c r="B7" s="66">
        <v>0.22</v>
      </c>
      <c r="C7" s="67">
        <v>660000</v>
      </c>
      <c r="D7" s="71">
        <f t="shared" si="0"/>
        <v>0.10171905197843556</v>
      </c>
      <c r="E7">
        <f t="shared" si="1"/>
        <v>2</v>
      </c>
      <c r="F7" s="67">
        <f t="shared" si="2"/>
        <v>1</v>
      </c>
      <c r="G7">
        <v>2</v>
      </c>
      <c r="H7" s="67">
        <v>1</v>
      </c>
      <c r="I7" s="74">
        <f t="shared" si="3"/>
        <v>1.35</v>
      </c>
      <c r="J7" s="90" t="str">
        <f t="shared" si="4"/>
        <v>A</v>
      </c>
    </row>
    <row r="8" spans="1:10" ht="12.75">
      <c r="A8" t="s">
        <v>170</v>
      </c>
      <c r="B8" s="66">
        <v>0.25</v>
      </c>
      <c r="C8" s="67">
        <v>160000</v>
      </c>
      <c r="D8" s="71">
        <f t="shared" si="0"/>
        <v>0.02465916411598438</v>
      </c>
      <c r="E8">
        <f t="shared" si="1"/>
        <v>2</v>
      </c>
      <c r="F8" s="67">
        <f t="shared" si="2"/>
        <v>1</v>
      </c>
      <c r="G8">
        <v>1</v>
      </c>
      <c r="H8" s="67">
        <v>1</v>
      </c>
      <c r="I8" s="74">
        <f t="shared" si="3"/>
        <v>1.25</v>
      </c>
      <c r="J8" s="90" t="str">
        <f t="shared" si="4"/>
        <v>A</v>
      </c>
    </row>
    <row r="9" spans="1:10" ht="12.75">
      <c r="A9" t="s">
        <v>171</v>
      </c>
      <c r="B9" s="66">
        <v>0.22</v>
      </c>
      <c r="C9" s="67">
        <v>240000</v>
      </c>
      <c r="D9" s="71">
        <f t="shared" si="0"/>
        <v>0.036988746173976565</v>
      </c>
      <c r="E9">
        <f t="shared" si="1"/>
        <v>2</v>
      </c>
      <c r="F9" s="67">
        <f t="shared" si="2"/>
        <v>1</v>
      </c>
      <c r="G9">
        <v>2</v>
      </c>
      <c r="H9" s="67">
        <v>1</v>
      </c>
      <c r="I9" s="74">
        <f t="shared" si="3"/>
        <v>1.35</v>
      </c>
      <c r="J9" s="90" t="str">
        <f t="shared" si="4"/>
        <v>A</v>
      </c>
    </row>
    <row r="10" spans="1:10" ht="12.75">
      <c r="A10" t="s">
        <v>172</v>
      </c>
      <c r="B10" s="66">
        <v>0.2</v>
      </c>
      <c r="C10" s="67">
        <v>200000</v>
      </c>
      <c r="D10" s="71">
        <f t="shared" si="0"/>
        <v>0.030823955144980472</v>
      </c>
      <c r="E10">
        <f t="shared" si="1"/>
        <v>2</v>
      </c>
      <c r="F10" s="67">
        <f t="shared" si="2"/>
        <v>1</v>
      </c>
      <c r="G10">
        <v>2</v>
      </c>
      <c r="H10" s="67">
        <v>1</v>
      </c>
      <c r="I10" s="74">
        <f t="shared" si="3"/>
        <v>1.35</v>
      </c>
      <c r="J10" s="90" t="str">
        <f t="shared" si="4"/>
        <v>A</v>
      </c>
    </row>
    <row r="11" spans="1:10" ht="12.75">
      <c r="A11" t="s">
        <v>182</v>
      </c>
      <c r="B11" s="66">
        <v>0.25</v>
      </c>
      <c r="C11" s="67">
        <v>152000</v>
      </c>
      <c r="D11" s="71">
        <f t="shared" si="0"/>
        <v>0.02342620591018516</v>
      </c>
      <c r="E11">
        <f t="shared" si="1"/>
        <v>2</v>
      </c>
      <c r="F11" s="67">
        <f t="shared" si="2"/>
        <v>1</v>
      </c>
      <c r="G11">
        <v>3</v>
      </c>
      <c r="H11" s="67">
        <v>1</v>
      </c>
      <c r="I11" s="74">
        <f t="shared" si="3"/>
        <v>1.4500000000000002</v>
      </c>
      <c r="J11" s="90" t="str">
        <f t="shared" si="4"/>
        <v>A</v>
      </c>
    </row>
    <row r="12" spans="1:10" ht="12.75">
      <c r="A12" t="s">
        <v>183</v>
      </c>
      <c r="B12" s="66">
        <v>0.22</v>
      </c>
      <c r="C12" s="67">
        <v>528000</v>
      </c>
      <c r="D12" s="71">
        <f t="shared" si="0"/>
        <v>0.08137524158274845</v>
      </c>
      <c r="E12">
        <f t="shared" si="1"/>
        <v>2</v>
      </c>
      <c r="F12" s="67">
        <f t="shared" si="2"/>
        <v>1</v>
      </c>
      <c r="G12">
        <v>3</v>
      </c>
      <c r="H12" s="67">
        <v>1</v>
      </c>
      <c r="I12" s="74">
        <f t="shared" si="3"/>
        <v>1.4500000000000002</v>
      </c>
      <c r="J12" s="90" t="str">
        <f t="shared" si="4"/>
        <v>A</v>
      </c>
    </row>
    <row r="13" spans="1:10" ht="12.75">
      <c r="A13" t="s">
        <v>184</v>
      </c>
      <c r="B13" s="66">
        <v>0.2</v>
      </c>
      <c r="C13" s="67">
        <v>176000</v>
      </c>
      <c r="D13" s="71">
        <f t="shared" si="0"/>
        <v>0.027125080527582817</v>
      </c>
      <c r="E13">
        <f t="shared" si="1"/>
        <v>2</v>
      </c>
      <c r="F13" s="67">
        <f t="shared" si="2"/>
        <v>1</v>
      </c>
      <c r="G13">
        <v>3</v>
      </c>
      <c r="H13" s="67">
        <v>1</v>
      </c>
      <c r="I13" s="74">
        <f t="shared" si="3"/>
        <v>1.4500000000000002</v>
      </c>
      <c r="J13" s="90" t="str">
        <f t="shared" si="4"/>
        <v>A</v>
      </c>
    </row>
    <row r="14" spans="1:10" ht="12.75">
      <c r="A14" t="s">
        <v>195</v>
      </c>
      <c r="B14" s="66">
        <v>0.27</v>
      </c>
      <c r="C14" s="67">
        <v>192000</v>
      </c>
      <c r="D14" s="71">
        <f t="shared" si="0"/>
        <v>0.029590996939181255</v>
      </c>
      <c r="E14">
        <f t="shared" si="1"/>
        <v>2</v>
      </c>
      <c r="F14" s="67">
        <f t="shared" si="2"/>
        <v>1</v>
      </c>
      <c r="G14">
        <v>3</v>
      </c>
      <c r="H14" s="67">
        <v>1</v>
      </c>
      <c r="I14" s="74">
        <f t="shared" si="3"/>
        <v>1.4500000000000002</v>
      </c>
      <c r="J14" s="90" t="str">
        <f t="shared" si="4"/>
        <v>A</v>
      </c>
    </row>
    <row r="15" spans="1:12" ht="12.75">
      <c r="A15" s="75" t="s">
        <v>196</v>
      </c>
      <c r="B15" s="76">
        <v>0.22</v>
      </c>
      <c r="C15" s="77">
        <v>160000</v>
      </c>
      <c r="D15" s="78">
        <f t="shared" si="0"/>
        <v>0.02465916411598438</v>
      </c>
      <c r="E15" s="75">
        <f t="shared" si="1"/>
        <v>2</v>
      </c>
      <c r="F15" s="77">
        <f t="shared" si="2"/>
        <v>1</v>
      </c>
      <c r="G15" s="75">
        <v>1</v>
      </c>
      <c r="H15" s="77">
        <v>1</v>
      </c>
      <c r="I15" s="79">
        <f t="shared" si="3"/>
        <v>1.25</v>
      </c>
      <c r="J15" s="91" t="str">
        <f t="shared" si="4"/>
        <v>A</v>
      </c>
      <c r="K15" s="80">
        <f>SUM(C4:C15)/C60</f>
        <v>0.47900426295299653</v>
      </c>
      <c r="L15" s="81" t="s">
        <v>204</v>
      </c>
    </row>
    <row r="16" spans="1:12" ht="12.75">
      <c r="A16" t="s">
        <v>147</v>
      </c>
      <c r="B16" s="66">
        <v>0.22</v>
      </c>
      <c r="C16" s="67">
        <v>300000</v>
      </c>
      <c r="D16" s="71">
        <f t="shared" si="0"/>
        <v>0.04623593271747071</v>
      </c>
      <c r="E16">
        <f t="shared" si="1"/>
        <v>2</v>
      </c>
      <c r="F16" s="67">
        <f t="shared" si="2"/>
        <v>1</v>
      </c>
      <c r="G16">
        <v>3</v>
      </c>
      <c r="H16" s="67">
        <v>2</v>
      </c>
      <c r="I16" s="74">
        <f t="shared" si="3"/>
        <v>1.7000000000000002</v>
      </c>
      <c r="J16" s="92" t="str">
        <f t="shared" si="4"/>
        <v>B</v>
      </c>
      <c r="K16" s="82">
        <f>COUNT(B4:B15)/COUNT(B4:B59)</f>
        <v>0.21428571428571427</v>
      </c>
      <c r="L16" s="81" t="s">
        <v>206</v>
      </c>
    </row>
    <row r="17" spans="1:10" ht="12.75">
      <c r="A17" t="s">
        <v>154</v>
      </c>
      <c r="B17" s="66">
        <v>0.3</v>
      </c>
      <c r="C17" s="67">
        <v>35000</v>
      </c>
      <c r="D17" s="71">
        <f t="shared" si="0"/>
        <v>0.005394192150371583</v>
      </c>
      <c r="E17">
        <f t="shared" si="1"/>
        <v>1</v>
      </c>
      <c r="F17" s="67">
        <f t="shared" si="2"/>
        <v>3</v>
      </c>
      <c r="G17">
        <v>1</v>
      </c>
      <c r="H17" s="67">
        <v>2</v>
      </c>
      <c r="I17" s="74">
        <f t="shared" si="3"/>
        <v>2.0500000000000003</v>
      </c>
      <c r="J17" s="92" t="str">
        <f t="shared" si="4"/>
        <v>B</v>
      </c>
    </row>
    <row r="18" spans="1:10" ht="12.75">
      <c r="A18" t="s">
        <v>155</v>
      </c>
      <c r="B18" s="66">
        <v>0.28</v>
      </c>
      <c r="C18" s="67">
        <v>67000</v>
      </c>
      <c r="D18" s="71">
        <f t="shared" si="0"/>
        <v>0.010326024973568458</v>
      </c>
      <c r="E18">
        <f t="shared" si="1"/>
        <v>2</v>
      </c>
      <c r="F18" s="67">
        <f t="shared" si="2"/>
        <v>2</v>
      </c>
      <c r="G18">
        <v>2</v>
      </c>
      <c r="H18" s="67">
        <v>2</v>
      </c>
      <c r="I18" s="74">
        <f t="shared" si="3"/>
        <v>2</v>
      </c>
      <c r="J18" s="92" t="str">
        <f t="shared" si="4"/>
        <v>B</v>
      </c>
    </row>
    <row r="19" spans="1:10" ht="12.75">
      <c r="A19" t="s">
        <v>156</v>
      </c>
      <c r="B19" s="66">
        <v>0.27</v>
      </c>
      <c r="C19" s="67">
        <v>99000</v>
      </c>
      <c r="D19" s="71">
        <f t="shared" si="0"/>
        <v>0.015257857796765334</v>
      </c>
      <c r="E19">
        <f t="shared" si="1"/>
        <v>2</v>
      </c>
      <c r="F19" s="67">
        <f t="shared" si="2"/>
        <v>2</v>
      </c>
      <c r="G19">
        <v>3</v>
      </c>
      <c r="H19" s="67">
        <v>1</v>
      </c>
      <c r="I19" s="74">
        <f t="shared" si="3"/>
        <v>1.85</v>
      </c>
      <c r="J19" s="92" t="str">
        <f t="shared" si="4"/>
        <v>B</v>
      </c>
    </row>
    <row r="20" spans="1:10" ht="12.75">
      <c r="A20" t="s">
        <v>160</v>
      </c>
      <c r="B20" s="66">
        <v>0.2</v>
      </c>
      <c r="C20" s="67">
        <v>220000</v>
      </c>
      <c r="D20" s="71">
        <f t="shared" si="0"/>
        <v>0.03390635065947852</v>
      </c>
      <c r="E20">
        <f t="shared" si="1"/>
        <v>2</v>
      </c>
      <c r="F20" s="67">
        <f t="shared" si="2"/>
        <v>1</v>
      </c>
      <c r="G20">
        <v>1</v>
      </c>
      <c r="H20" s="67">
        <v>3</v>
      </c>
      <c r="I20" s="74">
        <f t="shared" si="3"/>
        <v>1.75</v>
      </c>
      <c r="J20" s="92" t="str">
        <f t="shared" si="4"/>
        <v>B</v>
      </c>
    </row>
    <row r="21" spans="1:10" ht="12.75">
      <c r="A21" t="s">
        <v>161</v>
      </c>
      <c r="B21" s="66">
        <v>0.15</v>
      </c>
      <c r="C21" s="67">
        <v>670000</v>
      </c>
      <c r="D21" s="71">
        <f t="shared" si="0"/>
        <v>0.10326024973568458</v>
      </c>
      <c r="E21">
        <f t="shared" si="1"/>
        <v>3</v>
      </c>
      <c r="F21" s="67">
        <f t="shared" si="2"/>
        <v>1</v>
      </c>
      <c r="G21">
        <v>1</v>
      </c>
      <c r="H21" s="67">
        <v>3</v>
      </c>
      <c r="I21" s="74">
        <f t="shared" si="3"/>
        <v>2</v>
      </c>
      <c r="J21" s="92" t="str">
        <f t="shared" si="4"/>
        <v>B</v>
      </c>
    </row>
    <row r="22" spans="1:10" ht="12.75">
      <c r="A22" t="s">
        <v>164</v>
      </c>
      <c r="B22" s="66">
        <v>0.22</v>
      </c>
      <c r="C22" s="67">
        <v>80000</v>
      </c>
      <c r="D22" s="71">
        <f t="shared" si="0"/>
        <v>0.01232958205799219</v>
      </c>
      <c r="E22">
        <f t="shared" si="1"/>
        <v>2</v>
      </c>
      <c r="F22" s="67">
        <f t="shared" si="2"/>
        <v>2</v>
      </c>
      <c r="G22">
        <v>2</v>
      </c>
      <c r="H22" s="67">
        <v>2</v>
      </c>
      <c r="I22" s="74">
        <f t="shared" si="3"/>
        <v>2</v>
      </c>
      <c r="J22" s="92" t="str">
        <f t="shared" si="4"/>
        <v>B</v>
      </c>
    </row>
    <row r="23" spans="1:10" ht="12.75">
      <c r="A23" t="s">
        <v>176</v>
      </c>
      <c r="B23" s="66">
        <v>0.22</v>
      </c>
      <c r="C23" s="67">
        <v>17600</v>
      </c>
      <c r="D23" s="71">
        <f t="shared" si="0"/>
        <v>0.0027125080527582814</v>
      </c>
      <c r="E23">
        <f t="shared" si="1"/>
        <v>2</v>
      </c>
      <c r="F23" s="67">
        <f t="shared" si="2"/>
        <v>3</v>
      </c>
      <c r="G23">
        <v>1</v>
      </c>
      <c r="H23" s="67">
        <v>1</v>
      </c>
      <c r="I23" s="74">
        <f t="shared" si="3"/>
        <v>2.0500000000000003</v>
      </c>
      <c r="J23" s="92" t="str">
        <f t="shared" si="4"/>
        <v>B</v>
      </c>
    </row>
    <row r="24" spans="1:10" ht="12.75">
      <c r="A24" t="s">
        <v>180</v>
      </c>
      <c r="B24" s="66">
        <v>0.27</v>
      </c>
      <c r="C24" s="67">
        <v>79200</v>
      </c>
      <c r="D24" s="71">
        <f t="shared" si="0"/>
        <v>0.012206286237412267</v>
      </c>
      <c r="E24">
        <f t="shared" si="1"/>
        <v>2</v>
      </c>
      <c r="F24" s="67">
        <f t="shared" si="2"/>
        <v>2</v>
      </c>
      <c r="G24">
        <v>1</v>
      </c>
      <c r="H24" s="67">
        <v>2</v>
      </c>
      <c r="I24" s="74">
        <f t="shared" si="3"/>
        <v>1.9000000000000001</v>
      </c>
      <c r="J24" s="92" t="str">
        <f t="shared" si="4"/>
        <v>B</v>
      </c>
    </row>
    <row r="25" spans="1:10" ht="12.75">
      <c r="A25" t="s">
        <v>185</v>
      </c>
      <c r="B25" s="66">
        <v>0.15</v>
      </c>
      <c r="C25" s="67">
        <v>536000</v>
      </c>
      <c r="D25" s="71">
        <f t="shared" si="0"/>
        <v>0.08260819978854766</v>
      </c>
      <c r="E25">
        <f t="shared" si="1"/>
        <v>3</v>
      </c>
      <c r="F25" s="67">
        <f t="shared" si="2"/>
        <v>1</v>
      </c>
      <c r="G25">
        <v>2</v>
      </c>
      <c r="H25" s="67">
        <v>1</v>
      </c>
      <c r="I25" s="74">
        <f t="shared" si="3"/>
        <v>1.5999999999999999</v>
      </c>
      <c r="J25" s="92" t="str">
        <f t="shared" si="4"/>
        <v>B</v>
      </c>
    </row>
    <row r="26" spans="1:10" ht="12.75">
      <c r="A26" t="s">
        <v>189</v>
      </c>
      <c r="B26" s="66">
        <v>0.25</v>
      </c>
      <c r="C26" s="67">
        <v>72000</v>
      </c>
      <c r="D26" s="71">
        <f t="shared" si="0"/>
        <v>0.01109662385219297</v>
      </c>
      <c r="E26">
        <f t="shared" si="1"/>
        <v>2</v>
      </c>
      <c r="F26" s="67">
        <f t="shared" si="2"/>
        <v>2</v>
      </c>
      <c r="G26">
        <v>1</v>
      </c>
      <c r="H26" s="67">
        <v>2</v>
      </c>
      <c r="I26" s="74">
        <f t="shared" si="3"/>
        <v>1.9000000000000001</v>
      </c>
      <c r="J26" s="92" t="str">
        <f t="shared" si="4"/>
        <v>B</v>
      </c>
    </row>
    <row r="27" spans="1:10" ht="12.75">
      <c r="A27" t="s">
        <v>190</v>
      </c>
      <c r="B27" s="66">
        <v>0.3</v>
      </c>
      <c r="C27" s="67">
        <v>5600</v>
      </c>
      <c r="D27" s="71">
        <f t="shared" si="0"/>
        <v>0.0008630707440594532</v>
      </c>
      <c r="E27">
        <f t="shared" si="1"/>
        <v>1</v>
      </c>
      <c r="F27" s="67">
        <f t="shared" si="2"/>
        <v>3</v>
      </c>
      <c r="G27">
        <v>2</v>
      </c>
      <c r="H27" s="67">
        <v>2</v>
      </c>
      <c r="I27" s="74">
        <f t="shared" si="3"/>
        <v>2.1500000000000004</v>
      </c>
      <c r="J27" s="92" t="str">
        <f t="shared" si="4"/>
        <v>B</v>
      </c>
    </row>
    <row r="28" spans="1:10" ht="12.75">
      <c r="A28" t="s">
        <v>197</v>
      </c>
      <c r="B28" s="66">
        <v>0.25</v>
      </c>
      <c r="C28" s="67">
        <v>32000</v>
      </c>
      <c r="D28" s="71">
        <f t="shared" si="0"/>
        <v>0.004931832823196876</v>
      </c>
      <c r="E28">
        <f t="shared" si="1"/>
        <v>2</v>
      </c>
      <c r="F28" s="67">
        <f t="shared" si="2"/>
        <v>3</v>
      </c>
      <c r="G28">
        <v>2</v>
      </c>
      <c r="H28" s="67">
        <v>1</v>
      </c>
      <c r="I28" s="74">
        <f t="shared" si="3"/>
        <v>2.1500000000000004</v>
      </c>
      <c r="J28" s="92" t="str">
        <f t="shared" si="4"/>
        <v>B</v>
      </c>
    </row>
    <row r="29" spans="1:12" ht="12.75">
      <c r="A29" s="75" t="s">
        <v>198</v>
      </c>
      <c r="B29" s="76">
        <v>0.22</v>
      </c>
      <c r="C29" s="77">
        <v>38400</v>
      </c>
      <c r="D29" s="78">
        <f t="shared" si="0"/>
        <v>0.005918199387836251</v>
      </c>
      <c r="E29" s="75">
        <f t="shared" si="1"/>
        <v>2</v>
      </c>
      <c r="F29" s="77">
        <f t="shared" si="2"/>
        <v>3</v>
      </c>
      <c r="G29" s="75">
        <v>2</v>
      </c>
      <c r="H29" s="77">
        <v>1</v>
      </c>
      <c r="I29" s="79">
        <f t="shared" si="3"/>
        <v>2.1500000000000004</v>
      </c>
      <c r="J29" s="93" t="str">
        <f t="shared" si="4"/>
        <v>B</v>
      </c>
      <c r="K29" s="80">
        <f>SUM(C4:C29)/C60</f>
        <v>0.8260511739303317</v>
      </c>
      <c r="L29" s="81" t="s">
        <v>205</v>
      </c>
    </row>
    <row r="30" spans="1:12" ht="12.75">
      <c r="A30" t="s">
        <v>149</v>
      </c>
      <c r="B30" s="66">
        <v>0.15</v>
      </c>
      <c r="C30" s="67">
        <v>50000</v>
      </c>
      <c r="D30" s="71">
        <f t="shared" si="0"/>
        <v>0.007705988786245118</v>
      </c>
      <c r="E30">
        <f t="shared" si="1"/>
        <v>3</v>
      </c>
      <c r="F30" s="67">
        <f t="shared" si="2"/>
        <v>3</v>
      </c>
      <c r="G30">
        <v>2</v>
      </c>
      <c r="H30" s="67">
        <v>3</v>
      </c>
      <c r="I30" s="74">
        <f t="shared" si="3"/>
        <v>2.9000000000000004</v>
      </c>
      <c r="J30" s="72" t="str">
        <f t="shared" si="4"/>
        <v>C</v>
      </c>
      <c r="K30" s="82">
        <f>COUNT(B4:B29)/COUNT(B4:B59)</f>
        <v>0.4642857142857143</v>
      </c>
      <c r="L30" s="81" t="s">
        <v>206</v>
      </c>
    </row>
    <row r="31" spans="1:10" ht="12.75">
      <c r="A31" t="s">
        <v>150</v>
      </c>
      <c r="B31" s="66">
        <v>0.12</v>
      </c>
      <c r="C31" s="67">
        <v>60000</v>
      </c>
      <c r="D31" s="71">
        <f t="shared" si="0"/>
        <v>0.009247186543494141</v>
      </c>
      <c r="E31">
        <f t="shared" si="1"/>
        <v>3</v>
      </c>
      <c r="F31" s="67">
        <f t="shared" si="2"/>
        <v>3</v>
      </c>
      <c r="G31">
        <v>1</v>
      </c>
      <c r="H31" s="67">
        <v>1</v>
      </c>
      <c r="I31" s="74">
        <f t="shared" si="3"/>
        <v>2.3000000000000003</v>
      </c>
      <c r="J31" s="72" t="str">
        <f t="shared" si="4"/>
        <v>C</v>
      </c>
    </row>
    <row r="32" spans="1:10" ht="12.75">
      <c r="A32" t="s">
        <v>151</v>
      </c>
      <c r="B32" s="66">
        <v>0.3</v>
      </c>
      <c r="C32" s="67">
        <v>55000</v>
      </c>
      <c r="D32" s="71">
        <f t="shared" si="0"/>
        <v>0.00847658766486963</v>
      </c>
      <c r="E32">
        <f t="shared" si="1"/>
        <v>1</v>
      </c>
      <c r="F32" s="67">
        <f t="shared" si="2"/>
        <v>3</v>
      </c>
      <c r="G32">
        <v>2</v>
      </c>
      <c r="H32" s="67">
        <v>3</v>
      </c>
      <c r="I32" s="74">
        <f t="shared" si="3"/>
        <v>2.4000000000000004</v>
      </c>
      <c r="J32" s="72" t="str">
        <f t="shared" si="4"/>
        <v>C</v>
      </c>
    </row>
    <row r="33" spans="1:10" ht="12.75">
      <c r="A33" t="s">
        <v>152</v>
      </c>
      <c r="B33" s="66">
        <v>0.22</v>
      </c>
      <c r="C33" s="67">
        <v>22000</v>
      </c>
      <c r="D33" s="71">
        <f t="shared" si="0"/>
        <v>0.003390635065947852</v>
      </c>
      <c r="E33">
        <f t="shared" si="1"/>
        <v>2</v>
      </c>
      <c r="F33" s="67">
        <f t="shared" si="2"/>
        <v>3</v>
      </c>
      <c r="G33">
        <v>3</v>
      </c>
      <c r="H33" s="67">
        <v>3</v>
      </c>
      <c r="I33" s="74">
        <f t="shared" si="3"/>
        <v>2.75</v>
      </c>
      <c r="J33" s="72" t="str">
        <f t="shared" si="4"/>
        <v>C</v>
      </c>
    </row>
    <row r="34" spans="1:10" ht="12.75">
      <c r="A34" t="s">
        <v>153</v>
      </c>
      <c r="B34" s="66">
        <v>0.25</v>
      </c>
      <c r="C34" s="67">
        <v>44000</v>
      </c>
      <c r="D34" s="71">
        <f t="shared" si="0"/>
        <v>0.006781270131895704</v>
      </c>
      <c r="E34">
        <f t="shared" si="1"/>
        <v>2</v>
      </c>
      <c r="F34" s="67">
        <f t="shared" si="2"/>
        <v>3</v>
      </c>
      <c r="G34">
        <v>2</v>
      </c>
      <c r="H34" s="67">
        <v>3</v>
      </c>
      <c r="I34" s="74">
        <f t="shared" si="3"/>
        <v>2.6500000000000004</v>
      </c>
      <c r="J34" s="72" t="str">
        <f t="shared" si="4"/>
        <v>C</v>
      </c>
    </row>
    <row r="35" spans="1:10" ht="12.75">
      <c r="A35" t="s">
        <v>157</v>
      </c>
      <c r="B35" s="66">
        <v>0.22</v>
      </c>
      <c r="C35" s="67">
        <v>5000</v>
      </c>
      <c r="D35" s="71">
        <f t="shared" si="0"/>
        <v>0.0007705988786245118</v>
      </c>
      <c r="E35">
        <f t="shared" si="1"/>
        <v>2</v>
      </c>
      <c r="F35" s="67">
        <f t="shared" si="2"/>
        <v>3</v>
      </c>
      <c r="G35">
        <v>3</v>
      </c>
      <c r="H35" s="67">
        <v>1</v>
      </c>
      <c r="I35" s="74">
        <f t="shared" si="3"/>
        <v>2.25</v>
      </c>
      <c r="J35" s="72" t="str">
        <f t="shared" si="4"/>
        <v>C</v>
      </c>
    </row>
    <row r="36" spans="1:10" ht="12.75">
      <c r="A36" t="s">
        <v>162</v>
      </c>
      <c r="B36" s="66">
        <v>0.12</v>
      </c>
      <c r="C36" s="67">
        <v>100000</v>
      </c>
      <c r="D36" s="71">
        <f t="shared" si="0"/>
        <v>0.015411977572490236</v>
      </c>
      <c r="E36">
        <f t="shared" si="1"/>
        <v>3</v>
      </c>
      <c r="F36" s="67">
        <f t="shared" si="2"/>
        <v>2</v>
      </c>
      <c r="G36">
        <v>1</v>
      </c>
      <c r="H36" s="67">
        <v>3</v>
      </c>
      <c r="I36" s="74">
        <f t="shared" si="3"/>
        <v>2.4000000000000004</v>
      </c>
      <c r="J36" s="72" t="str">
        <f t="shared" si="4"/>
        <v>C</v>
      </c>
    </row>
    <row r="37" spans="1:10" ht="12.75">
      <c r="A37" t="s">
        <v>163</v>
      </c>
      <c r="B37" s="66">
        <v>0.05</v>
      </c>
      <c r="C37" s="67">
        <v>33000</v>
      </c>
      <c r="D37" s="71">
        <f t="shared" si="0"/>
        <v>0.005085952598921778</v>
      </c>
      <c r="E37">
        <f t="shared" si="1"/>
        <v>3</v>
      </c>
      <c r="F37" s="67">
        <f t="shared" si="2"/>
        <v>3</v>
      </c>
      <c r="G37">
        <v>1</v>
      </c>
      <c r="H37" s="67">
        <v>2</v>
      </c>
      <c r="I37" s="74">
        <f t="shared" si="3"/>
        <v>2.5500000000000003</v>
      </c>
      <c r="J37" s="72" t="str">
        <f t="shared" si="4"/>
        <v>C</v>
      </c>
    </row>
    <row r="38" spans="1:10" ht="12.75">
      <c r="A38" t="s">
        <v>165</v>
      </c>
      <c r="B38" s="66">
        <v>0.25</v>
      </c>
      <c r="C38" s="67">
        <v>90000</v>
      </c>
      <c r="D38" s="71">
        <f t="shared" si="0"/>
        <v>0.013870779815241213</v>
      </c>
      <c r="E38">
        <f t="shared" si="1"/>
        <v>2</v>
      </c>
      <c r="F38" s="67">
        <f t="shared" si="2"/>
        <v>2</v>
      </c>
      <c r="G38">
        <v>3</v>
      </c>
      <c r="H38" s="67">
        <v>3</v>
      </c>
      <c r="I38" s="74">
        <f t="shared" si="3"/>
        <v>2.35</v>
      </c>
      <c r="J38" s="72" t="str">
        <f t="shared" si="4"/>
        <v>C</v>
      </c>
    </row>
    <row r="39" spans="1:10" ht="12.75">
      <c r="A39" t="s">
        <v>166</v>
      </c>
      <c r="B39" s="66">
        <v>0.3</v>
      </c>
      <c r="C39" s="67">
        <v>7000</v>
      </c>
      <c r="D39" s="71">
        <f t="shared" si="0"/>
        <v>0.0010788384300743166</v>
      </c>
      <c r="E39">
        <f t="shared" si="1"/>
        <v>1</v>
      </c>
      <c r="F39" s="67">
        <f t="shared" si="2"/>
        <v>3</v>
      </c>
      <c r="G39">
        <v>2</v>
      </c>
      <c r="H39" s="67">
        <v>3</v>
      </c>
      <c r="I39" s="74">
        <f t="shared" si="3"/>
        <v>2.4000000000000004</v>
      </c>
      <c r="J39" s="72" t="str">
        <f t="shared" si="4"/>
        <v>C</v>
      </c>
    </row>
    <row r="40" spans="1:10" ht="12.75">
      <c r="A40" t="s">
        <v>167</v>
      </c>
      <c r="B40" s="66">
        <v>0.28</v>
      </c>
      <c r="C40" s="67">
        <v>4500</v>
      </c>
      <c r="D40" s="71">
        <f t="shared" si="0"/>
        <v>0.0006935389907620607</v>
      </c>
      <c r="E40">
        <f t="shared" si="1"/>
        <v>2</v>
      </c>
      <c r="F40" s="67">
        <f t="shared" si="2"/>
        <v>3</v>
      </c>
      <c r="G40">
        <v>1</v>
      </c>
      <c r="H40" s="67">
        <v>2</v>
      </c>
      <c r="I40" s="74">
        <f t="shared" si="3"/>
        <v>2.3000000000000003</v>
      </c>
      <c r="J40" s="72" t="str">
        <f t="shared" si="4"/>
        <v>C</v>
      </c>
    </row>
    <row r="41" spans="1:10" ht="12.75">
      <c r="A41" t="s">
        <v>168</v>
      </c>
      <c r="B41" s="66">
        <v>0.27</v>
      </c>
      <c r="C41" s="67">
        <v>6600</v>
      </c>
      <c r="D41" s="71">
        <f t="shared" si="0"/>
        <v>0.0010171905197843556</v>
      </c>
      <c r="E41">
        <f t="shared" si="1"/>
        <v>2</v>
      </c>
      <c r="F41" s="67">
        <f t="shared" si="2"/>
        <v>3</v>
      </c>
      <c r="G41">
        <v>2</v>
      </c>
      <c r="H41" s="67">
        <v>3</v>
      </c>
      <c r="I41" s="74">
        <f t="shared" si="3"/>
        <v>2.6500000000000004</v>
      </c>
      <c r="J41" s="72" t="str">
        <f t="shared" si="4"/>
        <v>C</v>
      </c>
    </row>
    <row r="42" spans="1:10" ht="12.75">
      <c r="A42" t="s">
        <v>169</v>
      </c>
      <c r="B42" s="66">
        <v>0.22</v>
      </c>
      <c r="C42" s="67">
        <v>7800</v>
      </c>
      <c r="D42" s="71">
        <f t="shared" si="0"/>
        <v>0.0012021342506542384</v>
      </c>
      <c r="E42">
        <f t="shared" si="1"/>
        <v>2</v>
      </c>
      <c r="F42" s="67">
        <f t="shared" si="2"/>
        <v>3</v>
      </c>
      <c r="G42">
        <v>3</v>
      </c>
      <c r="H42" s="67">
        <v>1</v>
      </c>
      <c r="I42" s="74">
        <f t="shared" si="3"/>
        <v>2.25</v>
      </c>
      <c r="J42" s="72" t="str">
        <f t="shared" si="4"/>
        <v>C</v>
      </c>
    </row>
    <row r="43" spans="1:10" ht="12.75">
      <c r="A43" t="s">
        <v>173</v>
      </c>
      <c r="B43" s="66">
        <v>0.15</v>
      </c>
      <c r="C43" s="67">
        <v>40000</v>
      </c>
      <c r="D43" s="71">
        <f t="shared" si="0"/>
        <v>0.006164791028996095</v>
      </c>
      <c r="E43">
        <f t="shared" si="1"/>
        <v>3</v>
      </c>
      <c r="F43" s="67">
        <f t="shared" si="2"/>
        <v>3</v>
      </c>
      <c r="G43">
        <v>3</v>
      </c>
      <c r="H43" s="67">
        <v>2</v>
      </c>
      <c r="I43" s="74">
        <f t="shared" si="3"/>
        <v>2.75</v>
      </c>
      <c r="J43" s="72" t="str">
        <f t="shared" si="4"/>
        <v>C</v>
      </c>
    </row>
    <row r="44" spans="1:10" ht="12.75">
      <c r="A44" t="s">
        <v>174</v>
      </c>
      <c r="B44" s="66">
        <v>0.12</v>
      </c>
      <c r="C44" s="67">
        <v>48000</v>
      </c>
      <c r="D44" s="71">
        <f t="shared" si="0"/>
        <v>0.007397749234795314</v>
      </c>
      <c r="E44">
        <f t="shared" si="1"/>
        <v>3</v>
      </c>
      <c r="F44" s="67">
        <f t="shared" si="2"/>
        <v>3</v>
      </c>
      <c r="G44">
        <v>3</v>
      </c>
      <c r="H44" s="67">
        <v>1</v>
      </c>
      <c r="I44" s="74">
        <f t="shared" si="3"/>
        <v>2.5</v>
      </c>
      <c r="J44" s="72" t="str">
        <f t="shared" si="4"/>
        <v>C</v>
      </c>
    </row>
    <row r="45" spans="1:10" ht="12.75">
      <c r="A45" t="s">
        <v>175</v>
      </c>
      <c r="B45" s="66">
        <v>0.3</v>
      </c>
      <c r="C45" s="67">
        <v>44000</v>
      </c>
      <c r="D45" s="71">
        <f t="shared" si="0"/>
        <v>0.006781270131895704</v>
      </c>
      <c r="E45">
        <f t="shared" si="1"/>
        <v>1</v>
      </c>
      <c r="F45" s="67">
        <f t="shared" si="2"/>
        <v>3</v>
      </c>
      <c r="G45">
        <v>2</v>
      </c>
      <c r="H45" s="67">
        <v>3</v>
      </c>
      <c r="I45" s="74">
        <f t="shared" si="3"/>
        <v>2.4000000000000004</v>
      </c>
      <c r="J45" s="72" t="str">
        <f t="shared" si="4"/>
        <v>C</v>
      </c>
    </row>
    <row r="46" spans="1:10" ht="12.75">
      <c r="A46" t="s">
        <v>177</v>
      </c>
      <c r="B46" s="66">
        <v>0.25</v>
      </c>
      <c r="C46" s="67">
        <v>35200</v>
      </c>
      <c r="D46" s="71">
        <f t="shared" si="0"/>
        <v>0.005425016105516563</v>
      </c>
      <c r="E46">
        <f t="shared" si="1"/>
        <v>2</v>
      </c>
      <c r="F46" s="67">
        <f t="shared" si="2"/>
        <v>3</v>
      </c>
      <c r="G46">
        <v>2</v>
      </c>
      <c r="H46" s="67">
        <v>3</v>
      </c>
      <c r="I46" s="74">
        <f t="shared" si="3"/>
        <v>2.6500000000000004</v>
      </c>
      <c r="J46" s="72" t="str">
        <f t="shared" si="4"/>
        <v>C</v>
      </c>
    </row>
    <row r="47" spans="1:10" ht="12.75">
      <c r="A47" t="s">
        <v>178</v>
      </c>
      <c r="B47" s="66">
        <v>0.3</v>
      </c>
      <c r="C47" s="67">
        <v>28000</v>
      </c>
      <c r="D47" s="71">
        <f t="shared" si="0"/>
        <v>0.004315353720297266</v>
      </c>
      <c r="E47">
        <f t="shared" si="1"/>
        <v>1</v>
      </c>
      <c r="F47" s="67">
        <f t="shared" si="2"/>
        <v>3</v>
      </c>
      <c r="G47">
        <v>3</v>
      </c>
      <c r="H47" s="67">
        <v>3</v>
      </c>
      <c r="I47" s="74">
        <f t="shared" si="3"/>
        <v>2.5</v>
      </c>
      <c r="J47" s="72" t="str">
        <f t="shared" si="4"/>
        <v>C</v>
      </c>
    </row>
    <row r="48" spans="1:10" ht="12.75">
      <c r="A48" t="s">
        <v>179</v>
      </c>
      <c r="B48" s="66">
        <v>0.28</v>
      </c>
      <c r="C48" s="67">
        <v>53600</v>
      </c>
      <c r="D48" s="71">
        <f t="shared" si="0"/>
        <v>0.008260819978854767</v>
      </c>
      <c r="E48">
        <f t="shared" si="1"/>
        <v>2</v>
      </c>
      <c r="F48" s="67">
        <f t="shared" si="2"/>
        <v>3</v>
      </c>
      <c r="G48">
        <v>2</v>
      </c>
      <c r="H48" s="67">
        <v>3</v>
      </c>
      <c r="I48" s="74">
        <f t="shared" si="3"/>
        <v>2.6500000000000004</v>
      </c>
      <c r="J48" s="72" t="str">
        <f t="shared" si="4"/>
        <v>C</v>
      </c>
    </row>
    <row r="49" spans="1:10" ht="12.75">
      <c r="A49" t="s">
        <v>181</v>
      </c>
      <c r="B49" s="66">
        <v>0.22</v>
      </c>
      <c r="C49" s="67">
        <v>4000</v>
      </c>
      <c r="D49" s="71">
        <f t="shared" si="0"/>
        <v>0.0006164791028996095</v>
      </c>
      <c r="E49">
        <f t="shared" si="1"/>
        <v>2</v>
      </c>
      <c r="F49" s="67">
        <f t="shared" si="2"/>
        <v>3</v>
      </c>
      <c r="G49">
        <v>2</v>
      </c>
      <c r="H49" s="67">
        <v>2</v>
      </c>
      <c r="I49" s="74">
        <f t="shared" si="3"/>
        <v>2.4000000000000004</v>
      </c>
      <c r="J49" s="72" t="str">
        <f t="shared" si="4"/>
        <v>C</v>
      </c>
    </row>
    <row r="50" spans="1:10" ht="12.75">
      <c r="A50" t="s">
        <v>186</v>
      </c>
      <c r="B50" s="66">
        <v>0.12</v>
      </c>
      <c r="C50" s="67">
        <v>80000</v>
      </c>
      <c r="D50" s="71">
        <f t="shared" si="0"/>
        <v>0.01232958205799219</v>
      </c>
      <c r="E50">
        <f t="shared" si="1"/>
        <v>3</v>
      </c>
      <c r="F50" s="67">
        <f t="shared" si="2"/>
        <v>2</v>
      </c>
      <c r="G50">
        <v>1</v>
      </c>
      <c r="H50" s="67">
        <v>3</v>
      </c>
      <c r="I50" s="74">
        <f t="shared" si="3"/>
        <v>2.4000000000000004</v>
      </c>
      <c r="J50" s="72" t="str">
        <f t="shared" si="4"/>
        <v>C</v>
      </c>
    </row>
    <row r="51" spans="1:10" ht="12.75">
      <c r="A51" t="s">
        <v>187</v>
      </c>
      <c r="B51" s="66">
        <v>0.05</v>
      </c>
      <c r="C51" s="67">
        <v>26400</v>
      </c>
      <c r="D51" s="71">
        <f t="shared" si="0"/>
        <v>0.004068762079137422</v>
      </c>
      <c r="E51">
        <f t="shared" si="1"/>
        <v>3</v>
      </c>
      <c r="F51" s="67">
        <f t="shared" si="2"/>
        <v>3</v>
      </c>
      <c r="G51">
        <v>1</v>
      </c>
      <c r="H51" s="67">
        <v>3</v>
      </c>
      <c r="I51" s="74">
        <f t="shared" si="3"/>
        <v>2.8000000000000003</v>
      </c>
      <c r="J51" s="72" t="str">
        <f t="shared" si="4"/>
        <v>C</v>
      </c>
    </row>
    <row r="52" spans="1:10" ht="12.75">
      <c r="A52" t="s">
        <v>188</v>
      </c>
      <c r="B52" s="66">
        <v>0.22</v>
      </c>
      <c r="C52" s="67">
        <v>64000</v>
      </c>
      <c r="D52" s="71">
        <f t="shared" si="0"/>
        <v>0.009863665646393752</v>
      </c>
      <c r="E52">
        <f t="shared" si="1"/>
        <v>2</v>
      </c>
      <c r="F52" s="67">
        <f t="shared" si="2"/>
        <v>3</v>
      </c>
      <c r="G52">
        <v>1</v>
      </c>
      <c r="H52" s="67">
        <v>3</v>
      </c>
      <c r="I52" s="74">
        <f t="shared" si="3"/>
        <v>2.5500000000000003</v>
      </c>
      <c r="J52" s="72" t="str">
        <f t="shared" si="4"/>
        <v>C</v>
      </c>
    </row>
    <row r="53" spans="1:10" ht="12.75">
      <c r="A53" t="s">
        <v>191</v>
      </c>
      <c r="B53" s="66">
        <v>0.28</v>
      </c>
      <c r="C53" s="67">
        <v>3600</v>
      </c>
      <c r="D53" s="71">
        <f t="shared" si="0"/>
        <v>0.0005548311926096485</v>
      </c>
      <c r="E53">
        <f t="shared" si="1"/>
        <v>2</v>
      </c>
      <c r="F53" s="67">
        <f t="shared" si="2"/>
        <v>3</v>
      </c>
      <c r="G53">
        <v>3</v>
      </c>
      <c r="H53" s="67">
        <v>3</v>
      </c>
      <c r="I53" s="74">
        <f t="shared" si="3"/>
        <v>2.75</v>
      </c>
      <c r="J53" s="72" t="str">
        <f t="shared" si="4"/>
        <v>C</v>
      </c>
    </row>
    <row r="54" spans="1:10" ht="12.75">
      <c r="A54" t="s">
        <v>192</v>
      </c>
      <c r="B54" s="66">
        <v>0.27</v>
      </c>
      <c r="C54" s="67">
        <v>5280</v>
      </c>
      <c r="D54" s="71">
        <f t="shared" si="0"/>
        <v>0.0008137524158274845</v>
      </c>
      <c r="E54">
        <f t="shared" si="1"/>
        <v>2</v>
      </c>
      <c r="F54" s="67">
        <f t="shared" si="2"/>
        <v>3</v>
      </c>
      <c r="G54">
        <v>2</v>
      </c>
      <c r="H54" s="67">
        <v>3</v>
      </c>
      <c r="I54" s="74">
        <f t="shared" si="3"/>
        <v>2.6500000000000004</v>
      </c>
      <c r="J54" s="72" t="str">
        <f t="shared" si="4"/>
        <v>C</v>
      </c>
    </row>
    <row r="55" spans="1:10" ht="12.75">
      <c r="A55" t="s">
        <v>193</v>
      </c>
      <c r="B55" s="66">
        <v>0.22</v>
      </c>
      <c r="C55" s="67">
        <v>6240</v>
      </c>
      <c r="D55" s="71">
        <f t="shared" si="0"/>
        <v>0.0009617074005233907</v>
      </c>
      <c r="E55">
        <f t="shared" si="1"/>
        <v>2</v>
      </c>
      <c r="F55" s="67">
        <f t="shared" si="2"/>
        <v>3</v>
      </c>
      <c r="G55">
        <v>1</v>
      </c>
      <c r="H55" s="67">
        <v>2</v>
      </c>
      <c r="I55" s="74">
        <f t="shared" si="3"/>
        <v>2.3000000000000003</v>
      </c>
      <c r="J55" s="72" t="str">
        <f t="shared" si="4"/>
        <v>C</v>
      </c>
    </row>
    <row r="56" spans="1:10" ht="12.75">
      <c r="A56" t="s">
        <v>194</v>
      </c>
      <c r="B56" s="66">
        <v>0.28</v>
      </c>
      <c r="C56" s="67">
        <v>128000</v>
      </c>
      <c r="D56" s="71">
        <f t="shared" si="0"/>
        <v>0.019727331292787503</v>
      </c>
      <c r="E56">
        <f t="shared" si="1"/>
        <v>2</v>
      </c>
      <c r="F56" s="67">
        <f t="shared" si="2"/>
        <v>2</v>
      </c>
      <c r="G56">
        <v>2</v>
      </c>
      <c r="H56" s="67">
        <v>3</v>
      </c>
      <c r="I56" s="74">
        <f t="shared" si="3"/>
        <v>2.25</v>
      </c>
      <c r="J56" s="72" t="str">
        <f t="shared" si="4"/>
        <v>C</v>
      </c>
    </row>
    <row r="57" spans="1:10" ht="12.75">
      <c r="A57" t="s">
        <v>199</v>
      </c>
      <c r="B57" s="66">
        <v>0.2</v>
      </c>
      <c r="C57" s="67">
        <v>35200</v>
      </c>
      <c r="D57" s="71">
        <f t="shared" si="0"/>
        <v>0.005425016105516563</v>
      </c>
      <c r="E57">
        <f t="shared" si="1"/>
        <v>2</v>
      </c>
      <c r="F57" s="67">
        <f t="shared" si="2"/>
        <v>3</v>
      </c>
      <c r="G57">
        <v>2</v>
      </c>
      <c r="H57" s="67">
        <v>2</v>
      </c>
      <c r="I57" s="74">
        <f t="shared" si="3"/>
        <v>2.4000000000000004</v>
      </c>
      <c r="J57" s="72" t="str">
        <f t="shared" si="4"/>
        <v>C</v>
      </c>
    </row>
    <row r="58" spans="1:10" ht="12.75">
      <c r="A58" t="s">
        <v>200</v>
      </c>
      <c r="B58" s="66">
        <v>0.15</v>
      </c>
      <c r="C58" s="67">
        <v>14080</v>
      </c>
      <c r="D58" s="71">
        <f t="shared" si="0"/>
        <v>0.0021700064422066254</v>
      </c>
      <c r="E58">
        <f t="shared" si="1"/>
        <v>3</v>
      </c>
      <c r="F58" s="67">
        <f t="shared" si="2"/>
        <v>3</v>
      </c>
      <c r="G58">
        <v>2</v>
      </c>
      <c r="H58" s="67">
        <v>1</v>
      </c>
      <c r="I58" s="74">
        <f t="shared" si="3"/>
        <v>2.4000000000000004</v>
      </c>
      <c r="J58" s="72" t="str">
        <f t="shared" si="4"/>
        <v>C</v>
      </c>
    </row>
    <row r="59" spans="1:10" ht="12.75">
      <c r="A59" t="s">
        <v>201</v>
      </c>
      <c r="B59" s="66">
        <v>0.12</v>
      </c>
      <c r="C59" s="67">
        <v>28160</v>
      </c>
      <c r="D59" s="71">
        <f t="shared" si="0"/>
        <v>0.004340012884413251</v>
      </c>
      <c r="E59">
        <f t="shared" si="1"/>
        <v>3</v>
      </c>
      <c r="F59" s="67">
        <f t="shared" si="2"/>
        <v>3</v>
      </c>
      <c r="G59">
        <v>2</v>
      </c>
      <c r="H59" s="67">
        <v>1</v>
      </c>
      <c r="I59" s="74">
        <f t="shared" si="3"/>
        <v>2.4000000000000004</v>
      </c>
      <c r="J59" s="72" t="str">
        <f t="shared" si="4"/>
        <v>C</v>
      </c>
    </row>
    <row r="60" spans="1:8" ht="12.75">
      <c r="A60" s="68" t="s">
        <v>20</v>
      </c>
      <c r="B60" s="66"/>
      <c r="C60" s="69">
        <f>SUM(C4:C59)</f>
        <v>6488460</v>
      </c>
      <c r="D60" s="69"/>
      <c r="E60" s="68"/>
      <c r="F60" s="69"/>
      <c r="G60" s="68"/>
      <c r="H60" s="70"/>
    </row>
    <row r="61" spans="2:8" ht="12.75">
      <c r="B61" s="66"/>
      <c r="F61" s="67"/>
      <c r="H61" s="66"/>
    </row>
    <row r="62" spans="2:8" ht="12.75">
      <c r="B62" s="66"/>
      <c r="F62" s="67"/>
      <c r="H62" s="66"/>
    </row>
    <row r="63" spans="2:8" ht="12.75">
      <c r="B63" s="66"/>
      <c r="F63" s="67"/>
      <c r="H63" s="66"/>
    </row>
    <row r="64" spans="2:8" ht="12.75">
      <c r="B64" s="66"/>
      <c r="F64" s="67"/>
      <c r="H64" s="66"/>
    </row>
    <row r="65" spans="2:8" ht="12.75">
      <c r="B65" s="66"/>
      <c r="F65" s="67"/>
      <c r="H65" s="66"/>
    </row>
    <row r="66" spans="2:8" ht="12.75">
      <c r="B66" s="66"/>
      <c r="F66" s="67"/>
      <c r="H66" s="66"/>
    </row>
    <row r="67" spans="2:8" ht="12.75">
      <c r="B67" s="66"/>
      <c r="F67" s="67"/>
      <c r="H67" s="66"/>
    </row>
    <row r="68" spans="2:8" ht="12.75">
      <c r="B68" s="66"/>
      <c r="F68" s="67"/>
      <c r="H68" s="66"/>
    </row>
    <row r="69" ht="12.75">
      <c r="F69" s="67"/>
    </row>
    <row r="70" ht="12.75">
      <c r="F70" s="67"/>
    </row>
    <row r="71" ht="12.75">
      <c r="F71" s="67"/>
    </row>
    <row r="72" ht="12.75">
      <c r="F72" s="67"/>
    </row>
    <row r="73" ht="12.75">
      <c r="F73" s="67"/>
    </row>
    <row r="74" ht="12.75">
      <c r="F74" s="67"/>
    </row>
    <row r="75" ht="12.75">
      <c r="F75" s="67"/>
    </row>
    <row r="76" ht="12.75">
      <c r="F76" s="67"/>
    </row>
    <row r="77" ht="12.75">
      <c r="F77" s="67"/>
    </row>
    <row r="78" ht="12.75">
      <c r="F78" s="67"/>
    </row>
    <row r="79" ht="12.75">
      <c r="F79" s="67"/>
    </row>
    <row r="80" ht="12.75">
      <c r="F80" s="67"/>
    </row>
    <row r="81" ht="12.75">
      <c r="F81" s="67"/>
    </row>
    <row r="82" ht="12.75">
      <c r="F82" s="67"/>
    </row>
    <row r="83" ht="12.75">
      <c r="F83" s="67"/>
    </row>
    <row r="84" ht="12.75">
      <c r="F84" s="67"/>
    </row>
    <row r="85" ht="12.75">
      <c r="F85" s="67"/>
    </row>
    <row r="86" ht="12.75">
      <c r="F86" s="67"/>
    </row>
    <row r="87" ht="12.75">
      <c r="F87" s="67"/>
    </row>
    <row r="88" ht="12.75">
      <c r="F88" s="67"/>
    </row>
    <row r="89" ht="12.75">
      <c r="F89" s="67"/>
    </row>
    <row r="90" ht="12.75">
      <c r="F90" s="67"/>
    </row>
    <row r="91" ht="12.75">
      <c r="F91" s="67"/>
    </row>
    <row r="92" ht="12.75">
      <c r="F92" s="67"/>
    </row>
    <row r="93" ht="12.75">
      <c r="F93" s="67"/>
    </row>
    <row r="94" ht="12.75">
      <c r="F94" s="67"/>
    </row>
    <row r="95" ht="12.75">
      <c r="F95" s="67"/>
    </row>
    <row r="96" ht="12.75">
      <c r="F96" s="67"/>
    </row>
    <row r="97" ht="12.75">
      <c r="F97" s="67"/>
    </row>
    <row r="98" ht="12.75">
      <c r="F98" s="67"/>
    </row>
    <row r="99" ht="12.75">
      <c r="F99" s="67"/>
    </row>
    <row r="100" ht="12.75">
      <c r="F100" s="67"/>
    </row>
    <row r="101" ht="12.75">
      <c r="F101" s="67"/>
    </row>
    <row r="102" ht="12.75">
      <c r="F102" s="67"/>
    </row>
    <row r="103" ht="12.75">
      <c r="F103" s="67"/>
    </row>
    <row r="104" ht="12.75">
      <c r="F104" s="67"/>
    </row>
    <row r="105" ht="12.75">
      <c r="F105" s="67"/>
    </row>
    <row r="106" ht="12.75">
      <c r="F106" s="67"/>
    </row>
    <row r="107" ht="12.75">
      <c r="F107" s="67"/>
    </row>
    <row r="108" ht="12.75">
      <c r="F108" s="67"/>
    </row>
    <row r="109" ht="12.75">
      <c r="F109" s="67"/>
    </row>
    <row r="110" ht="12.75">
      <c r="F110" s="67"/>
    </row>
    <row r="111" ht="12.75">
      <c r="F111" s="67"/>
    </row>
    <row r="112" ht="12.75">
      <c r="F112" s="67"/>
    </row>
    <row r="113" ht="12.75">
      <c r="F113" s="67"/>
    </row>
    <row r="114" ht="12.75">
      <c r="F114" s="67"/>
    </row>
    <row r="115" ht="12.75">
      <c r="F115" s="67"/>
    </row>
    <row r="116" ht="12.75">
      <c r="F116" s="67"/>
    </row>
    <row r="117" ht="12.75">
      <c r="F117" s="67"/>
    </row>
    <row r="118" ht="12.75">
      <c r="F118" s="67"/>
    </row>
    <row r="119" ht="12.75">
      <c r="F119" s="67"/>
    </row>
    <row r="120" ht="12.75">
      <c r="F120" s="67"/>
    </row>
    <row r="121" ht="12.75">
      <c r="F121" s="67"/>
    </row>
    <row r="122" ht="12.75">
      <c r="F122" s="67"/>
    </row>
    <row r="123" ht="12.75">
      <c r="F123" s="67"/>
    </row>
    <row r="124" ht="12.75">
      <c r="F124" s="67"/>
    </row>
    <row r="125" ht="12.75">
      <c r="F125" s="67"/>
    </row>
    <row r="126" ht="12.75">
      <c r="F126" s="67"/>
    </row>
    <row r="127" ht="12.75">
      <c r="F127" s="67"/>
    </row>
    <row r="128" ht="12.75">
      <c r="F128" s="67"/>
    </row>
    <row r="129" ht="12.75">
      <c r="F129" s="67"/>
    </row>
    <row r="130" ht="12.75">
      <c r="F130" s="67"/>
    </row>
    <row r="131" ht="12.75">
      <c r="F131" s="67"/>
    </row>
    <row r="132" ht="12.75">
      <c r="F132" s="67"/>
    </row>
    <row r="133" ht="12.75">
      <c r="F133" s="67"/>
    </row>
    <row r="134" ht="12.75">
      <c r="F134" s="67"/>
    </row>
    <row r="135" ht="12.75">
      <c r="F135" s="67"/>
    </row>
    <row r="136" ht="12.75">
      <c r="F136" s="67"/>
    </row>
    <row r="137" ht="12.75">
      <c r="F137" s="67"/>
    </row>
    <row r="138" ht="12.75">
      <c r="F138" s="67"/>
    </row>
    <row r="139" ht="12.75">
      <c r="F139" s="67"/>
    </row>
    <row r="140" ht="12.75">
      <c r="F140" s="67"/>
    </row>
    <row r="141" ht="12.75">
      <c r="F141" s="67"/>
    </row>
    <row r="142" ht="12.75">
      <c r="F142" s="67"/>
    </row>
    <row r="143" ht="12.75">
      <c r="F143" s="67"/>
    </row>
    <row r="144" ht="12.75">
      <c r="F144" s="67"/>
    </row>
    <row r="145" ht="12.75">
      <c r="F145" s="67"/>
    </row>
    <row r="146" ht="12.75">
      <c r="F146" s="67"/>
    </row>
    <row r="147" ht="12.75">
      <c r="F147" s="67"/>
    </row>
    <row r="148" ht="12.75">
      <c r="F148" s="67"/>
    </row>
    <row r="149" ht="12.75">
      <c r="F149" s="67"/>
    </row>
    <row r="150" ht="12.75">
      <c r="F150" s="67"/>
    </row>
    <row r="151" ht="12.75">
      <c r="F151" s="67"/>
    </row>
    <row r="152" ht="12.75">
      <c r="F152" s="67"/>
    </row>
    <row r="153" ht="12.75">
      <c r="F153" s="67"/>
    </row>
    <row r="154" ht="12.75">
      <c r="F154" s="67"/>
    </row>
    <row r="155" ht="12.75">
      <c r="F155" s="67"/>
    </row>
    <row r="156" ht="12.75">
      <c r="F156" s="67"/>
    </row>
    <row r="157" ht="12.75">
      <c r="F157" s="67"/>
    </row>
    <row r="158" ht="12.75">
      <c r="F158" s="67"/>
    </row>
    <row r="159" ht="12.75">
      <c r="F159" s="67"/>
    </row>
    <row r="160" ht="12.75">
      <c r="F160" s="67"/>
    </row>
    <row r="161" ht="12.75">
      <c r="F161" s="67"/>
    </row>
    <row r="162" ht="12.75">
      <c r="F162" s="67"/>
    </row>
    <row r="163" ht="12.75">
      <c r="F163" s="67"/>
    </row>
    <row r="164" ht="12.75">
      <c r="F164" s="67"/>
    </row>
    <row r="165" ht="12.75">
      <c r="F165" s="67"/>
    </row>
    <row r="166" ht="12.75">
      <c r="F166" s="67"/>
    </row>
    <row r="167" ht="12.75">
      <c r="F167" s="67"/>
    </row>
    <row r="168" ht="12.75">
      <c r="F168" s="67"/>
    </row>
    <row r="169" ht="12.75">
      <c r="F169" s="67"/>
    </row>
    <row r="170" ht="12.75">
      <c r="F170" s="67"/>
    </row>
    <row r="171" ht="12.75">
      <c r="F171" s="67"/>
    </row>
    <row r="172" ht="12.75">
      <c r="F172" s="67"/>
    </row>
    <row r="173" ht="12.75">
      <c r="F173" s="67"/>
    </row>
    <row r="174" ht="12.75">
      <c r="F174" s="67"/>
    </row>
    <row r="175" ht="12.75">
      <c r="F175" s="67"/>
    </row>
    <row r="176" ht="12.75">
      <c r="F176" s="67"/>
    </row>
    <row r="177" ht="12.75">
      <c r="F177" s="67"/>
    </row>
    <row r="178" ht="12.75">
      <c r="F178" s="67"/>
    </row>
    <row r="179" ht="12.75">
      <c r="F179" s="67"/>
    </row>
    <row r="180" ht="12.75">
      <c r="F180" s="67"/>
    </row>
    <row r="181" ht="12.75">
      <c r="F181" s="67"/>
    </row>
    <row r="182" ht="12.75">
      <c r="F182" s="67"/>
    </row>
    <row r="183" ht="12.75">
      <c r="F183" s="67"/>
    </row>
    <row r="184" ht="12.75">
      <c r="F184" s="67"/>
    </row>
    <row r="185" ht="12.75">
      <c r="F185" s="67"/>
    </row>
    <row r="186" ht="12.75">
      <c r="F186" s="67"/>
    </row>
    <row r="187" ht="12.75">
      <c r="F187" s="67"/>
    </row>
    <row r="188" ht="12.75">
      <c r="F188" s="67"/>
    </row>
    <row r="189" ht="12.75">
      <c r="F189" s="67"/>
    </row>
    <row r="190" ht="12.75">
      <c r="F190" s="67"/>
    </row>
    <row r="191" ht="12.75">
      <c r="F191" s="67"/>
    </row>
    <row r="192" ht="12.75">
      <c r="F192" s="67"/>
    </row>
    <row r="193" ht="12.75">
      <c r="F193" s="67"/>
    </row>
    <row r="194" ht="12.75">
      <c r="F194" s="67"/>
    </row>
    <row r="195" ht="12.75">
      <c r="F195" s="67"/>
    </row>
    <row r="196" ht="12.75">
      <c r="F196" s="67"/>
    </row>
    <row r="197" ht="12.75">
      <c r="F197" s="67"/>
    </row>
    <row r="198" ht="12.75">
      <c r="F198" s="67"/>
    </row>
    <row r="199" ht="12.75">
      <c r="F199" s="67"/>
    </row>
    <row r="200" ht="12.75">
      <c r="F200" s="67"/>
    </row>
    <row r="201" ht="12.75">
      <c r="F201" s="67"/>
    </row>
    <row r="202" ht="12.75">
      <c r="F202" s="67"/>
    </row>
    <row r="203" ht="12.75">
      <c r="F203" s="67"/>
    </row>
    <row r="204" ht="12.75">
      <c r="F204" s="67"/>
    </row>
    <row r="205" ht="12.75">
      <c r="F205" s="67"/>
    </row>
    <row r="206" ht="12.75">
      <c r="F206" s="67"/>
    </row>
    <row r="207" ht="12.75">
      <c r="F207" s="67"/>
    </row>
    <row r="208" ht="12.75">
      <c r="F208" s="67"/>
    </row>
    <row r="209" ht="12.75">
      <c r="F209" s="67"/>
    </row>
    <row r="210" ht="12.75">
      <c r="F210" s="67"/>
    </row>
    <row r="211" ht="12.75">
      <c r="F211" s="67"/>
    </row>
    <row r="212" ht="12.75">
      <c r="F212" s="67"/>
    </row>
    <row r="213" ht="12.75">
      <c r="F213" s="67"/>
    </row>
    <row r="214" ht="12.75">
      <c r="F214" s="67"/>
    </row>
    <row r="215" ht="12.75">
      <c r="F215" s="67"/>
    </row>
    <row r="216" ht="12.75">
      <c r="F216" s="67"/>
    </row>
    <row r="217" ht="12.75">
      <c r="F217" s="67"/>
    </row>
    <row r="218" ht="12.75">
      <c r="F218" s="67"/>
    </row>
    <row r="219" ht="12.75">
      <c r="F219" s="67"/>
    </row>
    <row r="220" ht="12.75">
      <c r="F220" s="67"/>
    </row>
    <row r="221" ht="12.75">
      <c r="F221" s="67"/>
    </row>
    <row r="222" ht="12.75">
      <c r="F222" s="67"/>
    </row>
    <row r="223" ht="12.75">
      <c r="F223" s="67"/>
    </row>
    <row r="224" ht="12.75">
      <c r="F224" s="67"/>
    </row>
    <row r="225" ht="12.75">
      <c r="F225" s="67"/>
    </row>
    <row r="226" ht="12.75">
      <c r="F226" s="67"/>
    </row>
    <row r="227" ht="12.75">
      <c r="F227" s="67"/>
    </row>
    <row r="228" ht="12.75">
      <c r="F228" s="67"/>
    </row>
    <row r="229" ht="12.75">
      <c r="F229" s="67"/>
    </row>
    <row r="230" ht="12.75">
      <c r="F230" s="67"/>
    </row>
    <row r="231" ht="12.75">
      <c r="F231" s="67"/>
    </row>
    <row r="232" ht="12.75">
      <c r="F232" s="67"/>
    </row>
    <row r="233" ht="12.75">
      <c r="F233" s="67"/>
    </row>
    <row r="234" ht="12.75">
      <c r="F234" s="67"/>
    </row>
    <row r="235" ht="12.75">
      <c r="F235" s="67"/>
    </row>
    <row r="236" ht="12.75">
      <c r="F236" s="67"/>
    </row>
    <row r="237" ht="12.75">
      <c r="F237" s="67"/>
    </row>
    <row r="238" ht="12.75">
      <c r="F238" s="67"/>
    </row>
    <row r="239" ht="12.75">
      <c r="F239" s="67"/>
    </row>
    <row r="240" ht="12.75">
      <c r="F240" s="67"/>
    </row>
    <row r="241" ht="12.75">
      <c r="F241" s="67"/>
    </row>
    <row r="242" ht="12.75">
      <c r="F242" s="67"/>
    </row>
    <row r="243" ht="12.75">
      <c r="F243" s="67"/>
    </row>
    <row r="244" ht="12.75">
      <c r="F244" s="67"/>
    </row>
    <row r="245" ht="12.75">
      <c r="F245" s="67"/>
    </row>
    <row r="246" ht="12.75">
      <c r="F246" s="67"/>
    </row>
    <row r="247" ht="12.75">
      <c r="F247" s="67"/>
    </row>
    <row r="248" ht="12.75">
      <c r="F248" s="67"/>
    </row>
    <row r="249" ht="12.75">
      <c r="F249" s="67"/>
    </row>
    <row r="250" ht="12.75">
      <c r="F250" s="67"/>
    </row>
    <row r="251" ht="12.75">
      <c r="F251" s="67"/>
    </row>
    <row r="252" ht="12.75">
      <c r="F252" s="67"/>
    </row>
    <row r="253" ht="12.75">
      <c r="F253" s="67"/>
    </row>
    <row r="254" ht="12.75">
      <c r="F254" s="67"/>
    </row>
    <row r="255" ht="12.75">
      <c r="F255" s="67"/>
    </row>
    <row r="256" ht="12.75">
      <c r="F256" s="67"/>
    </row>
    <row r="257" ht="12.75">
      <c r="F257" s="67"/>
    </row>
    <row r="258" ht="12.75">
      <c r="F258" s="67"/>
    </row>
    <row r="259" ht="12.75">
      <c r="F259" s="67"/>
    </row>
    <row r="260" ht="12.75">
      <c r="F260" s="67"/>
    </row>
    <row r="261" ht="12.75">
      <c r="F261" s="67"/>
    </row>
    <row r="262" ht="12.75">
      <c r="F262" s="67"/>
    </row>
    <row r="263" ht="12.75">
      <c r="F263" s="67"/>
    </row>
    <row r="264" ht="12.75">
      <c r="F264" s="67"/>
    </row>
    <row r="265" ht="12.75">
      <c r="F265" s="67"/>
    </row>
    <row r="266" ht="12.75">
      <c r="F266" s="67"/>
    </row>
    <row r="267" ht="12.75">
      <c r="F267" s="67"/>
    </row>
    <row r="268" ht="12.75">
      <c r="F268" s="67"/>
    </row>
    <row r="269" ht="12.75">
      <c r="F269" s="67"/>
    </row>
    <row r="270" ht="12.75">
      <c r="F270" s="67"/>
    </row>
    <row r="271" ht="12.75">
      <c r="F271" s="67"/>
    </row>
    <row r="272" ht="12.75">
      <c r="F272" s="67"/>
    </row>
    <row r="273" ht="12.75">
      <c r="F273" s="67"/>
    </row>
    <row r="274" ht="12.75">
      <c r="F274" s="67"/>
    </row>
    <row r="275" ht="12.75">
      <c r="F275" s="67"/>
    </row>
    <row r="276" ht="12.75">
      <c r="F276" s="67"/>
    </row>
    <row r="277" ht="12.75">
      <c r="F277" s="67"/>
    </row>
    <row r="278" ht="12.75">
      <c r="F278" s="67"/>
    </row>
    <row r="279" ht="12.75">
      <c r="F279" s="67"/>
    </row>
    <row r="280" ht="12.75">
      <c r="F280" s="67"/>
    </row>
    <row r="281" ht="12.75">
      <c r="F281" s="67"/>
    </row>
    <row r="282" ht="12.75">
      <c r="F282" s="67"/>
    </row>
    <row r="283" ht="12.75">
      <c r="F283" s="67"/>
    </row>
    <row r="284" ht="12.75">
      <c r="F284" s="67"/>
    </row>
    <row r="285" ht="12.75">
      <c r="F285" s="67"/>
    </row>
    <row r="286" ht="12.75">
      <c r="F286" s="67"/>
    </row>
    <row r="287" ht="12.75">
      <c r="F287" s="67"/>
    </row>
    <row r="288" ht="12.75">
      <c r="F288" s="67"/>
    </row>
    <row r="289" ht="12.75">
      <c r="F289" s="67"/>
    </row>
    <row r="290" ht="12.75">
      <c r="F290" s="67"/>
    </row>
    <row r="291" ht="12.75">
      <c r="F291" s="67"/>
    </row>
    <row r="292" ht="12.75">
      <c r="F292" s="67"/>
    </row>
    <row r="293" ht="12.75">
      <c r="F293" s="67"/>
    </row>
    <row r="294" ht="12.75">
      <c r="F294" s="67"/>
    </row>
    <row r="295" ht="12.75">
      <c r="F295" s="67"/>
    </row>
    <row r="296" ht="12.75">
      <c r="F296" s="67"/>
    </row>
    <row r="297" ht="12.75">
      <c r="F297" s="67"/>
    </row>
    <row r="298" ht="12.75">
      <c r="F298" s="67"/>
    </row>
    <row r="299" ht="12.75">
      <c r="F299" s="67"/>
    </row>
    <row r="300" ht="12.75">
      <c r="F300" s="67"/>
    </row>
    <row r="301" ht="12.75">
      <c r="F301" s="67"/>
    </row>
    <row r="302" ht="12.75">
      <c r="F302" s="67"/>
    </row>
    <row r="303" ht="12.75">
      <c r="F303" s="67"/>
    </row>
    <row r="304" ht="12.75">
      <c r="F304" s="67"/>
    </row>
    <row r="305" ht="12.75">
      <c r="F305" s="67"/>
    </row>
    <row r="306" ht="12.75">
      <c r="F306" s="67"/>
    </row>
    <row r="307" ht="12.75">
      <c r="F307" s="67"/>
    </row>
    <row r="308" ht="12.75">
      <c r="F308" s="67"/>
    </row>
    <row r="309" ht="12.75">
      <c r="F309" s="67"/>
    </row>
    <row r="310" ht="12.75">
      <c r="F310" s="67"/>
    </row>
    <row r="311" ht="12.75">
      <c r="F311" s="67"/>
    </row>
    <row r="312" ht="12.75">
      <c r="F312" s="67"/>
    </row>
    <row r="313" ht="12.75">
      <c r="F313" s="67"/>
    </row>
    <row r="314" ht="12.75">
      <c r="F314" s="67"/>
    </row>
    <row r="315" ht="12.75">
      <c r="F315" s="67"/>
    </row>
    <row r="316" ht="12.75">
      <c r="F316" s="67"/>
    </row>
    <row r="317" ht="12.75">
      <c r="F317" s="67"/>
    </row>
    <row r="318" ht="12.75">
      <c r="F318" s="67"/>
    </row>
    <row r="319" ht="12.75">
      <c r="F319" s="67"/>
    </row>
    <row r="320" ht="12.75">
      <c r="F320" s="67"/>
    </row>
    <row r="321" ht="12.75">
      <c r="F321" s="67"/>
    </row>
    <row r="322" ht="12.75">
      <c r="F322" s="67"/>
    </row>
    <row r="323" ht="12.75">
      <c r="F323" s="67"/>
    </row>
    <row r="324" ht="12.75">
      <c r="F324" s="67"/>
    </row>
    <row r="325" ht="12.75">
      <c r="F325" s="67"/>
    </row>
    <row r="326" ht="12.75">
      <c r="F326" s="67"/>
    </row>
    <row r="327" ht="12.75">
      <c r="F327" s="67"/>
    </row>
    <row r="328" ht="12.75">
      <c r="F328" s="67"/>
    </row>
    <row r="329" ht="12.75">
      <c r="F329" s="67"/>
    </row>
    <row r="330" ht="12.75">
      <c r="F330" s="67"/>
    </row>
    <row r="331" ht="12.75">
      <c r="F331" s="67"/>
    </row>
    <row r="332" ht="12.75">
      <c r="F332" s="67"/>
    </row>
    <row r="333" ht="12.75">
      <c r="F333" s="67"/>
    </row>
    <row r="334" ht="12.75">
      <c r="F334" s="67"/>
    </row>
    <row r="335" ht="12.75">
      <c r="F335" s="67"/>
    </row>
    <row r="336" ht="12.75">
      <c r="F336" s="67"/>
    </row>
    <row r="337" ht="12.75">
      <c r="F337" s="67"/>
    </row>
    <row r="338" ht="12.75">
      <c r="F338" s="67"/>
    </row>
    <row r="339" ht="12.75">
      <c r="F339" s="67"/>
    </row>
    <row r="340" ht="12.75">
      <c r="F340" s="67"/>
    </row>
    <row r="341" ht="12.75">
      <c r="F341" s="67"/>
    </row>
    <row r="342" ht="12.75">
      <c r="F342" s="67"/>
    </row>
    <row r="343" ht="12.75">
      <c r="F343" s="67"/>
    </row>
    <row r="344" ht="12.75">
      <c r="F344" s="67"/>
    </row>
    <row r="345" ht="12.75">
      <c r="F345" s="67"/>
    </row>
    <row r="346" ht="12.75">
      <c r="F346" s="67"/>
    </row>
    <row r="347" ht="12.75">
      <c r="F347" s="67"/>
    </row>
    <row r="348" ht="12.75">
      <c r="F348" s="67"/>
    </row>
    <row r="349" ht="12.75">
      <c r="F349" s="67"/>
    </row>
    <row r="350" ht="12.75">
      <c r="F350" s="67"/>
    </row>
    <row r="351" ht="12.75">
      <c r="F351" s="67"/>
    </row>
    <row r="352" ht="12.75">
      <c r="F352" s="67"/>
    </row>
    <row r="353" ht="12.75">
      <c r="F353" s="67"/>
    </row>
    <row r="354" ht="12.75">
      <c r="F354" s="67"/>
    </row>
    <row r="355" ht="12.75">
      <c r="F355" s="67"/>
    </row>
    <row r="356" ht="12.75">
      <c r="F356" s="67"/>
    </row>
    <row r="357" ht="12.75">
      <c r="F357" s="67"/>
    </row>
    <row r="358" ht="12.75">
      <c r="F358" s="67"/>
    </row>
    <row r="359" ht="12.75">
      <c r="F359" s="67"/>
    </row>
    <row r="360" ht="12.75">
      <c r="F360" s="67"/>
    </row>
    <row r="361" ht="12.75">
      <c r="F361" s="67"/>
    </row>
    <row r="362" ht="12.75">
      <c r="F362" s="67"/>
    </row>
    <row r="363" ht="12.75">
      <c r="F363" s="67"/>
    </row>
    <row r="364" ht="12.75">
      <c r="F364" s="67"/>
    </row>
    <row r="365" ht="12.75">
      <c r="F365" s="67"/>
    </row>
    <row r="366" ht="12.75">
      <c r="F366" s="67"/>
    </row>
    <row r="367" ht="12.75">
      <c r="F367" s="67"/>
    </row>
    <row r="368" ht="12.75">
      <c r="F368" s="67"/>
    </row>
    <row r="369" ht="12.75">
      <c r="F369" s="67"/>
    </row>
    <row r="370" ht="12.75">
      <c r="F370" s="67"/>
    </row>
    <row r="371" ht="12.75">
      <c r="F371" s="67"/>
    </row>
    <row r="372" ht="12.75">
      <c r="F372" s="67"/>
    </row>
    <row r="373" ht="12.75">
      <c r="F373" s="67"/>
    </row>
    <row r="374" ht="12.75">
      <c r="F374" s="67"/>
    </row>
    <row r="375" ht="12.75">
      <c r="F375" s="67"/>
    </row>
    <row r="376" ht="12.75">
      <c r="F376" s="67"/>
    </row>
    <row r="377" ht="12.75">
      <c r="F377" s="67"/>
    </row>
    <row r="378" ht="12.75">
      <c r="F378" s="67"/>
    </row>
    <row r="379" ht="12.75">
      <c r="F379" s="67"/>
    </row>
    <row r="380" ht="12.75">
      <c r="F380" s="67"/>
    </row>
    <row r="381" ht="12.75">
      <c r="F381" s="67"/>
    </row>
    <row r="382" ht="12.75">
      <c r="F382" s="67"/>
    </row>
    <row r="383" ht="12.75">
      <c r="F383" s="67"/>
    </row>
    <row r="384" ht="12.75">
      <c r="F384" s="67"/>
    </row>
    <row r="385" ht="12.75">
      <c r="F385" s="67"/>
    </row>
    <row r="386" ht="12.75">
      <c r="F386" s="67"/>
    </row>
    <row r="387" ht="12.75">
      <c r="F387" s="67"/>
    </row>
    <row r="388" ht="12.75">
      <c r="F388" s="67"/>
    </row>
    <row r="389" ht="12.75">
      <c r="F389" s="67"/>
    </row>
    <row r="390" ht="12.75">
      <c r="F390" s="67"/>
    </row>
    <row r="391" ht="12.75">
      <c r="F391" s="67"/>
    </row>
    <row r="392" ht="12.75">
      <c r="F392" s="67"/>
    </row>
    <row r="393" ht="12.75">
      <c r="F393" s="67"/>
    </row>
    <row r="394" ht="12.75">
      <c r="F394" s="67"/>
    </row>
    <row r="395" ht="12.75">
      <c r="F395" s="67"/>
    </row>
    <row r="396" ht="12.75">
      <c r="F396" s="67"/>
    </row>
    <row r="397" ht="12.75">
      <c r="F397" s="67"/>
    </row>
    <row r="398" ht="12.75">
      <c r="F398" s="67"/>
    </row>
    <row r="399" ht="12.75">
      <c r="F399" s="67"/>
    </row>
    <row r="400" ht="12.75">
      <c r="F400" s="67"/>
    </row>
    <row r="401" ht="12.75">
      <c r="F401" s="67"/>
    </row>
    <row r="402" ht="12.75">
      <c r="F402" s="67"/>
    </row>
    <row r="403" ht="12.75">
      <c r="F403" s="67"/>
    </row>
    <row r="404" ht="12.75">
      <c r="F404" s="67"/>
    </row>
    <row r="405" ht="12.75">
      <c r="F405" s="67"/>
    </row>
    <row r="406" ht="12.75">
      <c r="F406" s="67"/>
    </row>
    <row r="407" ht="12.75">
      <c r="F407" s="67"/>
    </row>
    <row r="408" ht="12.75">
      <c r="F408" s="67"/>
    </row>
    <row r="409" ht="12.75">
      <c r="F409" s="67"/>
    </row>
    <row r="410" ht="12.75">
      <c r="F410" s="67"/>
    </row>
    <row r="411" ht="12.75">
      <c r="F411" s="67"/>
    </row>
    <row r="412" ht="12.75">
      <c r="F412" s="67"/>
    </row>
    <row r="413" ht="12.75">
      <c r="F413" s="67"/>
    </row>
    <row r="414" ht="12.75">
      <c r="F414" s="67"/>
    </row>
    <row r="415" ht="12.75">
      <c r="F415" s="67"/>
    </row>
    <row r="416" ht="12.75">
      <c r="F416" s="67"/>
    </row>
    <row r="417" ht="12.75">
      <c r="F417" s="67"/>
    </row>
    <row r="418" ht="12.75">
      <c r="F418" s="67"/>
    </row>
    <row r="419" ht="12.75">
      <c r="F419" s="67"/>
    </row>
    <row r="420" ht="12.75">
      <c r="F420" s="67"/>
    </row>
    <row r="421" ht="12.75">
      <c r="F421" s="67"/>
    </row>
    <row r="422" ht="12.75">
      <c r="F422" s="67"/>
    </row>
    <row r="423" ht="12.75">
      <c r="F423" s="67"/>
    </row>
    <row r="424" ht="12.75">
      <c r="F424" s="67"/>
    </row>
    <row r="425" ht="12.75">
      <c r="F425" s="67"/>
    </row>
    <row r="426" ht="12.75">
      <c r="F426" s="67"/>
    </row>
    <row r="427" ht="12.75">
      <c r="F427" s="67"/>
    </row>
    <row r="428" ht="12.75">
      <c r="F428" s="67"/>
    </row>
    <row r="429" ht="12.75">
      <c r="F429" s="67"/>
    </row>
    <row r="430" ht="12.75">
      <c r="F430" s="67"/>
    </row>
    <row r="431" ht="12.75">
      <c r="F431" s="67"/>
    </row>
    <row r="432" ht="12.75">
      <c r="F432" s="67"/>
    </row>
    <row r="433" ht="12.75">
      <c r="F433" s="67"/>
    </row>
    <row r="434" ht="12.75">
      <c r="F434" s="67"/>
    </row>
    <row r="435" ht="12.75">
      <c r="F435" s="67"/>
    </row>
    <row r="436" ht="12.75">
      <c r="F436" s="67"/>
    </row>
    <row r="437" ht="12.75">
      <c r="F437" s="67"/>
    </row>
    <row r="438" ht="12.75">
      <c r="F438" s="67"/>
    </row>
    <row r="439" ht="12.75">
      <c r="F439" s="67"/>
    </row>
    <row r="440" ht="12.75">
      <c r="F440" s="67"/>
    </row>
    <row r="441" ht="12.75">
      <c r="F441" s="67"/>
    </row>
    <row r="442" ht="12.75">
      <c r="F442" s="67"/>
    </row>
    <row r="443" ht="12.75">
      <c r="F443" s="67"/>
    </row>
    <row r="444" ht="12.75">
      <c r="F444" s="67"/>
    </row>
    <row r="445" ht="12.75">
      <c r="F445" s="67"/>
    </row>
    <row r="446" ht="12.75">
      <c r="F446" s="67"/>
    </row>
    <row r="447" ht="12.75">
      <c r="F447" s="67"/>
    </row>
    <row r="448" ht="12.75">
      <c r="F448" s="67"/>
    </row>
    <row r="449" ht="12.75">
      <c r="F449" s="67"/>
    </row>
    <row r="450" ht="12.75">
      <c r="F450" s="67"/>
    </row>
    <row r="451" ht="12.75">
      <c r="F451" s="67"/>
    </row>
    <row r="452" ht="12.75">
      <c r="F452" s="67"/>
    </row>
    <row r="453" ht="12.75">
      <c r="F453" s="67"/>
    </row>
    <row r="454" ht="12.75">
      <c r="F454" s="67"/>
    </row>
    <row r="455" ht="12.75">
      <c r="F455" s="67"/>
    </row>
    <row r="456" ht="12.75">
      <c r="F456" s="67"/>
    </row>
    <row r="457" ht="12.75">
      <c r="F457" s="67"/>
    </row>
    <row r="458" ht="12.75">
      <c r="F458" s="67"/>
    </row>
    <row r="459" ht="12.75">
      <c r="F459" s="67"/>
    </row>
    <row r="460" ht="12.75">
      <c r="F460" s="67"/>
    </row>
    <row r="461" ht="12.75">
      <c r="F461" s="67"/>
    </row>
    <row r="462" ht="12.75">
      <c r="F462" s="67"/>
    </row>
    <row r="463" ht="12.75">
      <c r="F463" s="67"/>
    </row>
    <row r="464" ht="12.75">
      <c r="F464" s="67"/>
    </row>
    <row r="465" ht="12.75">
      <c r="F465" s="67"/>
    </row>
    <row r="466" ht="12.75">
      <c r="F466" s="67"/>
    </row>
    <row r="467" ht="12.75">
      <c r="F467" s="67"/>
    </row>
    <row r="468" ht="12.75">
      <c r="F468" s="67"/>
    </row>
    <row r="469" ht="12.75">
      <c r="F469" s="67"/>
    </row>
    <row r="470" ht="12.75">
      <c r="F470" s="67"/>
    </row>
    <row r="471" ht="12.75">
      <c r="F471" s="67"/>
    </row>
    <row r="472" ht="12.75">
      <c r="F472" s="67"/>
    </row>
    <row r="473" ht="12.75">
      <c r="F473" s="67"/>
    </row>
    <row r="474" ht="12.75">
      <c r="F474" s="67"/>
    </row>
    <row r="475" ht="12.75">
      <c r="F475" s="67"/>
    </row>
    <row r="476" ht="12.75">
      <c r="F476" s="67"/>
    </row>
    <row r="477" ht="12.75">
      <c r="F477" s="67"/>
    </row>
    <row r="478" ht="12.75">
      <c r="F478" s="67"/>
    </row>
    <row r="479" ht="12.75">
      <c r="F479" s="67"/>
    </row>
    <row r="480" ht="12.75">
      <c r="F480" s="67"/>
    </row>
    <row r="481" ht="12.75">
      <c r="F481" s="67"/>
    </row>
    <row r="482" ht="12.75">
      <c r="F482" s="67"/>
    </row>
    <row r="483" ht="12.75">
      <c r="F483" s="67"/>
    </row>
    <row r="484" ht="12.75">
      <c r="F484" s="67"/>
    </row>
    <row r="485" ht="12.75">
      <c r="F485" s="67"/>
    </row>
    <row r="486" ht="12.75">
      <c r="F486" s="67"/>
    </row>
    <row r="487" ht="12.75">
      <c r="F487" s="67"/>
    </row>
    <row r="488" ht="12.75">
      <c r="F488" s="67"/>
    </row>
    <row r="489" ht="12.75">
      <c r="F489" s="67"/>
    </row>
    <row r="490" ht="12.75">
      <c r="F490" s="67"/>
    </row>
    <row r="491" ht="12.75">
      <c r="F491" s="67"/>
    </row>
    <row r="492" ht="12.75">
      <c r="F492" s="67"/>
    </row>
    <row r="493" ht="12.75">
      <c r="F493" s="67"/>
    </row>
    <row r="494" ht="12.75">
      <c r="F494" s="67"/>
    </row>
    <row r="495" ht="12.75">
      <c r="F495" s="67"/>
    </row>
    <row r="496" ht="12.75">
      <c r="F496" s="67"/>
    </row>
    <row r="497" ht="12.75">
      <c r="F497" s="67"/>
    </row>
    <row r="498" ht="12.75">
      <c r="F498" s="67"/>
    </row>
    <row r="499" ht="12.75">
      <c r="F499" s="67"/>
    </row>
    <row r="500" ht="12.75">
      <c r="F500" s="67"/>
    </row>
    <row r="501" ht="12.75">
      <c r="F501" s="67"/>
    </row>
    <row r="502" ht="12.75">
      <c r="F502" s="67"/>
    </row>
    <row r="503" ht="12.75">
      <c r="F503" s="67"/>
    </row>
    <row r="504" ht="12.75">
      <c r="F504" s="67"/>
    </row>
    <row r="505" ht="12.75">
      <c r="F505" s="67"/>
    </row>
    <row r="506" ht="12.75">
      <c r="F506" s="67"/>
    </row>
    <row r="507" ht="12.75">
      <c r="F507" s="67"/>
    </row>
    <row r="508" ht="12.75">
      <c r="F508" s="67"/>
    </row>
    <row r="509" ht="12.75">
      <c r="F509" s="67"/>
    </row>
    <row r="510" ht="12.75">
      <c r="F510" s="67"/>
    </row>
    <row r="511" ht="12.75">
      <c r="F511" s="67"/>
    </row>
    <row r="512" ht="12.75">
      <c r="F512" s="67"/>
    </row>
    <row r="513" ht="12.75">
      <c r="F513" s="67"/>
    </row>
    <row r="514" ht="12.75">
      <c r="F514" s="67"/>
    </row>
    <row r="515" ht="12.75">
      <c r="F515" s="67"/>
    </row>
    <row r="516" ht="12.75">
      <c r="F516" s="67"/>
    </row>
    <row r="517" ht="12.75">
      <c r="F517" s="67"/>
    </row>
    <row r="518" ht="12.75">
      <c r="F518" s="67"/>
    </row>
    <row r="519" ht="12.75">
      <c r="F519" s="67"/>
    </row>
    <row r="520" ht="12.75">
      <c r="F520" s="67"/>
    </row>
    <row r="521" ht="12.75">
      <c r="F521" s="67"/>
    </row>
    <row r="522" ht="12.75">
      <c r="F522" s="67"/>
    </row>
    <row r="523" ht="12.75">
      <c r="F523" s="67"/>
    </row>
    <row r="524" ht="12.75">
      <c r="F524" s="67"/>
    </row>
    <row r="525" ht="12.75">
      <c r="F525" s="67"/>
    </row>
    <row r="526" ht="12.75">
      <c r="F526" s="67"/>
    </row>
    <row r="527" ht="12.75">
      <c r="F527" s="67"/>
    </row>
    <row r="528" ht="12.75">
      <c r="F528" s="67"/>
    </row>
    <row r="529" ht="12.75">
      <c r="F529" s="67"/>
    </row>
    <row r="530" ht="12.75">
      <c r="F530" s="67"/>
    </row>
    <row r="531" ht="12.75">
      <c r="F531" s="67"/>
    </row>
    <row r="532" ht="12.75">
      <c r="F532" s="67"/>
    </row>
    <row r="533" ht="12.75">
      <c r="F533" s="67"/>
    </row>
    <row r="534" ht="12.75">
      <c r="F534" s="67"/>
    </row>
    <row r="535" ht="12.75">
      <c r="F535" s="67"/>
    </row>
    <row r="536" ht="12.75">
      <c r="F536" s="67"/>
    </row>
    <row r="537" ht="12.75">
      <c r="F537" s="67"/>
    </row>
    <row r="538" ht="12.75">
      <c r="F538" s="67"/>
    </row>
    <row r="539" ht="12.75">
      <c r="F539" s="67"/>
    </row>
    <row r="540" ht="12.75">
      <c r="F540" s="67"/>
    </row>
    <row r="541" ht="12.75">
      <c r="F541" s="67"/>
    </row>
    <row r="542" ht="12.75">
      <c r="F542" s="67"/>
    </row>
    <row r="543" ht="12.75">
      <c r="F543" s="67"/>
    </row>
    <row r="544" ht="12.75">
      <c r="F544" s="67"/>
    </row>
    <row r="545" ht="12.75">
      <c r="F545" s="67"/>
    </row>
    <row r="546" ht="12.75">
      <c r="F546" s="67"/>
    </row>
    <row r="547" ht="12.75">
      <c r="F547" s="67"/>
    </row>
    <row r="548" ht="12.75">
      <c r="F548" s="67"/>
    </row>
    <row r="549" ht="12.75">
      <c r="F549" s="67"/>
    </row>
    <row r="550" ht="12.75">
      <c r="F550" s="67"/>
    </row>
    <row r="551" ht="12.75">
      <c r="F551" s="67"/>
    </row>
    <row r="552" ht="12.75">
      <c r="F552" s="67"/>
    </row>
    <row r="553" ht="12.75">
      <c r="F553" s="67"/>
    </row>
    <row r="554" ht="12.75">
      <c r="F554" s="67"/>
    </row>
    <row r="555" ht="12.75">
      <c r="F555" s="67"/>
    </row>
    <row r="556" ht="12.75">
      <c r="F556" s="67"/>
    </row>
    <row r="557" ht="12.75">
      <c r="F557" s="67"/>
    </row>
    <row r="558" ht="12.75">
      <c r="F558" s="67"/>
    </row>
    <row r="559" ht="12.75">
      <c r="F559" s="67"/>
    </row>
    <row r="560" ht="12.75">
      <c r="F560" s="67"/>
    </row>
    <row r="561" ht="12.75">
      <c r="F561" s="67"/>
    </row>
    <row r="562" ht="12.75">
      <c r="F562" s="67"/>
    </row>
    <row r="563" ht="12.75">
      <c r="F563" s="67"/>
    </row>
    <row r="564" ht="12.75">
      <c r="F564" s="67"/>
    </row>
    <row r="565" ht="12.75">
      <c r="F565" s="67"/>
    </row>
    <row r="566" ht="12.75">
      <c r="F566" s="67"/>
    </row>
    <row r="567" ht="12.75">
      <c r="F567" s="67"/>
    </row>
    <row r="568" ht="12.75">
      <c r="F568" s="67"/>
    </row>
    <row r="569" ht="12.75">
      <c r="F569" s="67"/>
    </row>
    <row r="570" ht="12.75">
      <c r="F570" s="67"/>
    </row>
    <row r="571" ht="12.75">
      <c r="F571" s="67"/>
    </row>
    <row r="572" ht="12.75">
      <c r="F572" s="67"/>
    </row>
    <row r="573" ht="12.75">
      <c r="F573" s="67"/>
    </row>
    <row r="574" ht="12.75">
      <c r="F574" s="67"/>
    </row>
    <row r="575" ht="12.75">
      <c r="F575" s="67"/>
    </row>
    <row r="576" ht="12.75">
      <c r="F576" s="67"/>
    </row>
    <row r="577" ht="12.75">
      <c r="F577" s="67"/>
    </row>
    <row r="578" ht="12.75">
      <c r="F578" s="67"/>
    </row>
    <row r="579" ht="12.75">
      <c r="F579" s="67"/>
    </row>
    <row r="580" ht="12.75">
      <c r="F580" s="67"/>
    </row>
    <row r="581" ht="12.75">
      <c r="F581" s="67"/>
    </row>
    <row r="582" ht="12.75">
      <c r="F582" s="67"/>
    </row>
    <row r="583" ht="12.75">
      <c r="F583" s="67"/>
    </row>
    <row r="584" ht="12.75">
      <c r="F584" s="67"/>
    </row>
    <row r="585" ht="12.75">
      <c r="F585" s="67"/>
    </row>
    <row r="586" ht="12.75">
      <c r="F586" s="67"/>
    </row>
    <row r="587" ht="12.75">
      <c r="F587" s="67"/>
    </row>
    <row r="588" ht="12.75">
      <c r="F588" s="67"/>
    </row>
    <row r="589" ht="12.75">
      <c r="F589" s="67"/>
    </row>
    <row r="590" ht="12.75">
      <c r="F590" s="67"/>
    </row>
    <row r="591" ht="12.75">
      <c r="F591" s="67"/>
    </row>
    <row r="592" ht="12.75">
      <c r="F592" s="67"/>
    </row>
    <row r="593" ht="12.75">
      <c r="F593" s="67"/>
    </row>
    <row r="594" ht="12.75">
      <c r="F594" s="67"/>
    </row>
    <row r="595" ht="12.75">
      <c r="F595" s="67"/>
    </row>
    <row r="596" ht="12.75">
      <c r="F596" s="67"/>
    </row>
    <row r="597" ht="12.75">
      <c r="F597" s="67"/>
    </row>
    <row r="598" ht="12.75">
      <c r="F598" s="67"/>
    </row>
    <row r="599" ht="12.75">
      <c r="F599" s="67"/>
    </row>
    <row r="600" ht="12.75">
      <c r="F600" s="67"/>
    </row>
    <row r="601" ht="12.75">
      <c r="F601" s="67"/>
    </row>
    <row r="602" ht="12.75">
      <c r="F602" s="67"/>
    </row>
    <row r="603" ht="12.75">
      <c r="F603" s="67"/>
    </row>
    <row r="604" ht="12.75">
      <c r="F604" s="67"/>
    </row>
    <row r="605" ht="12.75">
      <c r="F605" s="67"/>
    </row>
    <row r="606" ht="12.75">
      <c r="F606" s="67"/>
    </row>
    <row r="607" ht="12.75">
      <c r="F607" s="67"/>
    </row>
    <row r="608" ht="12.75">
      <c r="F608" s="67"/>
    </row>
    <row r="609" ht="12.75">
      <c r="F609" s="67"/>
    </row>
    <row r="610" ht="12.75">
      <c r="F610" s="67"/>
    </row>
    <row r="611" ht="12.75">
      <c r="F611" s="67"/>
    </row>
    <row r="612" ht="12.75">
      <c r="F612" s="67"/>
    </row>
    <row r="613" ht="12.75">
      <c r="F613" s="67"/>
    </row>
    <row r="614" ht="12.75">
      <c r="F614" s="67"/>
    </row>
    <row r="615" ht="12.75">
      <c r="F615" s="67"/>
    </row>
    <row r="616" ht="12.75">
      <c r="F616" s="67"/>
    </row>
    <row r="617" ht="12.75">
      <c r="F617" s="67"/>
    </row>
    <row r="618" ht="12.75">
      <c r="F618" s="67"/>
    </row>
    <row r="619" ht="12.75">
      <c r="F619" s="67"/>
    </row>
    <row r="620" ht="12.75">
      <c r="F620" s="67"/>
    </row>
    <row r="621" ht="12.75">
      <c r="F621" s="67"/>
    </row>
    <row r="622" ht="12.75">
      <c r="F622" s="67"/>
    </row>
    <row r="623" ht="12.75">
      <c r="F623" s="67"/>
    </row>
    <row r="624" ht="12.75">
      <c r="F624" s="67"/>
    </row>
    <row r="625" ht="12.75">
      <c r="F625" s="67"/>
    </row>
    <row r="626" ht="12.75">
      <c r="F626" s="67"/>
    </row>
    <row r="627" ht="12.75">
      <c r="F627" s="67"/>
    </row>
    <row r="628" ht="12.75">
      <c r="F628" s="67"/>
    </row>
    <row r="629" ht="12.75">
      <c r="F629" s="67"/>
    </row>
    <row r="630" ht="12.75">
      <c r="F630" s="67"/>
    </row>
    <row r="631" ht="12.75">
      <c r="F631" s="67"/>
    </row>
    <row r="632" ht="12.75">
      <c r="F632" s="67"/>
    </row>
    <row r="633" ht="12.75">
      <c r="F633" s="67"/>
    </row>
    <row r="634" ht="12.75">
      <c r="F634" s="67"/>
    </row>
    <row r="635" ht="12.75">
      <c r="F635" s="67"/>
    </row>
    <row r="636" ht="12.75">
      <c r="F636" s="67"/>
    </row>
    <row r="637" ht="12.75">
      <c r="F637" s="67"/>
    </row>
    <row r="638" ht="12.75">
      <c r="F638" s="67"/>
    </row>
    <row r="639" ht="12.75">
      <c r="F639" s="67"/>
    </row>
    <row r="640" ht="12.75">
      <c r="F640" s="67"/>
    </row>
    <row r="641" ht="12.75">
      <c r="F641" s="67"/>
    </row>
    <row r="642" ht="12.75">
      <c r="F642" s="67"/>
    </row>
    <row r="643" ht="12.75">
      <c r="F643" s="67"/>
    </row>
    <row r="644" ht="12.75">
      <c r="F644" s="67"/>
    </row>
    <row r="645" ht="12.75">
      <c r="F645" s="67"/>
    </row>
    <row r="646" ht="12.75">
      <c r="F646" s="67"/>
    </row>
    <row r="647" ht="12.75">
      <c r="F647" s="67"/>
    </row>
    <row r="648" ht="12.75">
      <c r="F648" s="67"/>
    </row>
    <row r="649" ht="12.75">
      <c r="F649" s="67"/>
    </row>
    <row r="650" ht="12.75">
      <c r="F650" s="67"/>
    </row>
    <row r="651" ht="12.75">
      <c r="F651" s="67"/>
    </row>
    <row r="652" ht="12.75">
      <c r="F652" s="67"/>
    </row>
    <row r="653" ht="12.75">
      <c r="F653" s="67"/>
    </row>
    <row r="654" ht="12.75">
      <c r="F654" s="67"/>
    </row>
    <row r="655" ht="12.75">
      <c r="F655" s="67"/>
    </row>
    <row r="656" ht="12.75">
      <c r="F656" s="67"/>
    </row>
    <row r="657" ht="12.75">
      <c r="F657" s="67"/>
    </row>
    <row r="658" ht="12.75">
      <c r="F658" s="67"/>
    </row>
    <row r="659" ht="12.75">
      <c r="F659" s="67"/>
    </row>
    <row r="660" ht="12.75">
      <c r="F660" s="67"/>
    </row>
    <row r="661" ht="12.75">
      <c r="F661" s="67"/>
    </row>
    <row r="662" ht="12.75">
      <c r="F662" s="67"/>
    </row>
    <row r="663" ht="12.75">
      <c r="F663" s="67"/>
    </row>
    <row r="664" ht="12.75">
      <c r="F664" s="67"/>
    </row>
    <row r="665" ht="12.75">
      <c r="F665" s="67"/>
    </row>
    <row r="666" ht="12.75">
      <c r="F666" s="67"/>
    </row>
    <row r="667" ht="12.75">
      <c r="F667" s="67"/>
    </row>
    <row r="668" ht="12.75">
      <c r="F668" s="67"/>
    </row>
    <row r="669" ht="12.75">
      <c r="F669" s="67"/>
    </row>
    <row r="670" ht="12.75">
      <c r="F670" s="67"/>
    </row>
    <row r="671" ht="12.75">
      <c r="F671" s="67"/>
    </row>
    <row r="672" ht="12.75">
      <c r="F672" s="67"/>
    </row>
    <row r="673" ht="12.75">
      <c r="F673" s="67"/>
    </row>
    <row r="674" ht="12.75">
      <c r="F674" s="67"/>
    </row>
    <row r="675" ht="12.75">
      <c r="F675" s="67"/>
    </row>
    <row r="676" ht="12.75">
      <c r="F676" s="67"/>
    </row>
    <row r="677" ht="12.75">
      <c r="F677" s="67"/>
    </row>
    <row r="678" ht="12.75">
      <c r="F678" s="67"/>
    </row>
    <row r="679" ht="12.75">
      <c r="F679" s="67"/>
    </row>
    <row r="680" ht="12.75">
      <c r="F680" s="67"/>
    </row>
    <row r="681" ht="12.75">
      <c r="F681" s="67"/>
    </row>
    <row r="682" ht="12.75">
      <c r="F682" s="67"/>
    </row>
    <row r="683" ht="12.75">
      <c r="F683" s="67"/>
    </row>
    <row r="684" ht="12.75">
      <c r="F684" s="67"/>
    </row>
    <row r="685" ht="12.75">
      <c r="F685" s="67"/>
    </row>
    <row r="686" ht="12.75">
      <c r="F686" s="67"/>
    </row>
    <row r="687" ht="12.75">
      <c r="F687" s="67"/>
    </row>
    <row r="688" ht="12.75">
      <c r="F688" s="67"/>
    </row>
    <row r="689" ht="12.75">
      <c r="F689" s="67"/>
    </row>
    <row r="690" ht="12.75">
      <c r="F690" s="67"/>
    </row>
    <row r="691" ht="12.75">
      <c r="F691" s="67"/>
    </row>
    <row r="692" ht="12.75">
      <c r="F692" s="67"/>
    </row>
    <row r="693" ht="12.75">
      <c r="F693" s="67"/>
    </row>
    <row r="694" ht="12.75">
      <c r="F694" s="67"/>
    </row>
    <row r="695" ht="12.75">
      <c r="F695" s="67"/>
    </row>
    <row r="696" ht="12.75">
      <c r="F696" s="67"/>
    </row>
    <row r="697" ht="12.75">
      <c r="F697" s="67"/>
    </row>
    <row r="698" ht="12.75">
      <c r="F698" s="67"/>
    </row>
    <row r="699" ht="12.75">
      <c r="F699" s="67"/>
    </row>
    <row r="700" ht="12.75">
      <c r="F700" s="67"/>
    </row>
    <row r="701" ht="12.75">
      <c r="F701" s="67"/>
    </row>
    <row r="702" ht="12.75">
      <c r="F702" s="67"/>
    </row>
    <row r="703" ht="12.75">
      <c r="F703" s="67"/>
    </row>
    <row r="704" ht="12.75">
      <c r="F704" s="67"/>
    </row>
    <row r="705" ht="12.75">
      <c r="F705" s="67"/>
    </row>
    <row r="706" ht="12.75">
      <c r="F706" s="67"/>
    </row>
    <row r="707" ht="12.75">
      <c r="F707" s="67"/>
    </row>
    <row r="708" ht="12.75">
      <c r="F708" s="67"/>
    </row>
    <row r="709" ht="12.75">
      <c r="F709" s="67"/>
    </row>
    <row r="710" ht="12.75">
      <c r="F710" s="67"/>
    </row>
    <row r="711" ht="12.75">
      <c r="F711" s="67"/>
    </row>
    <row r="712" ht="12.75">
      <c r="F712" s="67"/>
    </row>
    <row r="713" ht="12.75">
      <c r="F713" s="67"/>
    </row>
    <row r="714" ht="12.75">
      <c r="F714" s="67"/>
    </row>
    <row r="715" ht="12.75">
      <c r="F715" s="67"/>
    </row>
    <row r="716" ht="12.75">
      <c r="F716" s="67"/>
    </row>
    <row r="717" ht="12.75">
      <c r="F717" s="67"/>
    </row>
    <row r="718" ht="12.75">
      <c r="F718" s="67"/>
    </row>
    <row r="719" ht="12.75">
      <c r="F719" s="67"/>
    </row>
    <row r="720" ht="12.75">
      <c r="F720" s="67"/>
    </row>
    <row r="721" ht="12.75">
      <c r="F721" s="67"/>
    </row>
    <row r="722" ht="12.75">
      <c r="F722" s="67"/>
    </row>
    <row r="723" ht="12.75">
      <c r="F723" s="67"/>
    </row>
    <row r="724" ht="12.75">
      <c r="F724" s="67"/>
    </row>
    <row r="725" ht="12.75">
      <c r="F725" s="67"/>
    </row>
    <row r="726" ht="12.75">
      <c r="F726" s="67"/>
    </row>
    <row r="727" ht="12.75">
      <c r="F727" s="67"/>
    </row>
    <row r="728" ht="12.75">
      <c r="F728" s="67"/>
    </row>
    <row r="729" ht="12.75">
      <c r="F729" s="67"/>
    </row>
    <row r="730" ht="12.75">
      <c r="F730" s="67"/>
    </row>
    <row r="731" ht="12.75">
      <c r="F731" s="67"/>
    </row>
    <row r="732" ht="12.75">
      <c r="F732" s="67"/>
    </row>
    <row r="733" ht="12.75">
      <c r="F733" s="67"/>
    </row>
    <row r="734" ht="12.75">
      <c r="F734" s="67"/>
    </row>
    <row r="735" ht="12.75">
      <c r="F735" s="67"/>
    </row>
    <row r="736" ht="12.75">
      <c r="F736" s="67"/>
    </row>
    <row r="737" ht="12.75">
      <c r="F737" s="67"/>
    </row>
    <row r="738" ht="12.75">
      <c r="F738" s="67"/>
    </row>
    <row r="739" ht="12.75">
      <c r="F739" s="67"/>
    </row>
    <row r="740" ht="12.75">
      <c r="F740" s="67"/>
    </row>
    <row r="741" ht="12.75">
      <c r="F741" s="67"/>
    </row>
    <row r="742" ht="12.75">
      <c r="F742" s="67"/>
    </row>
    <row r="743" ht="12.75">
      <c r="F743" s="67"/>
    </row>
    <row r="744" ht="12.75">
      <c r="F744" s="67"/>
    </row>
    <row r="745" ht="12.75">
      <c r="F745" s="67"/>
    </row>
    <row r="746" ht="12.75">
      <c r="F746" s="67"/>
    </row>
    <row r="747" ht="12.75">
      <c r="F747" s="67"/>
    </row>
    <row r="748" ht="12.75">
      <c r="F748" s="67"/>
    </row>
    <row r="749" ht="12.75">
      <c r="F749" s="67"/>
    </row>
    <row r="750" ht="12.75">
      <c r="F750" s="67"/>
    </row>
    <row r="751" ht="12.75">
      <c r="F751" s="67"/>
    </row>
    <row r="752" ht="12.75">
      <c r="F752" s="67"/>
    </row>
    <row r="753" ht="12.75">
      <c r="F753" s="67"/>
    </row>
    <row r="754" ht="12.75">
      <c r="F754" s="67"/>
    </row>
    <row r="755" ht="12.75">
      <c r="F755" s="67"/>
    </row>
    <row r="756" ht="12.75">
      <c r="F756" s="67"/>
    </row>
    <row r="757" ht="12.75">
      <c r="F757" s="67"/>
    </row>
    <row r="758" ht="12.75">
      <c r="F758" s="67"/>
    </row>
    <row r="759" ht="12.75">
      <c r="F759" s="67"/>
    </row>
    <row r="760" ht="12.75">
      <c r="F760" s="67"/>
    </row>
    <row r="761" ht="12.75">
      <c r="F761" s="67"/>
    </row>
    <row r="762" ht="12.75">
      <c r="F762" s="67"/>
    </row>
    <row r="763" ht="12.75">
      <c r="F763" s="67"/>
    </row>
    <row r="764" ht="12.75">
      <c r="F764" s="67"/>
    </row>
    <row r="765" ht="12.75">
      <c r="F765" s="67"/>
    </row>
    <row r="766" ht="12.75">
      <c r="F766" s="67"/>
    </row>
    <row r="767" ht="12.75">
      <c r="F767" s="67"/>
    </row>
    <row r="768" ht="12.75">
      <c r="F768" s="67"/>
    </row>
    <row r="769" ht="12.75">
      <c r="F769" s="67"/>
    </row>
    <row r="770" ht="12.75">
      <c r="F770" s="67"/>
    </row>
    <row r="771" ht="12.75">
      <c r="F771" s="67"/>
    </row>
    <row r="772" ht="12.75">
      <c r="F772" s="67"/>
    </row>
    <row r="773" ht="12.75">
      <c r="F773" s="67"/>
    </row>
    <row r="774" ht="12.75">
      <c r="F774" s="67"/>
    </row>
    <row r="775" ht="12.75">
      <c r="F775" s="67"/>
    </row>
    <row r="776" ht="12.75">
      <c r="F776" s="67"/>
    </row>
    <row r="777" ht="12.75">
      <c r="F777" s="67"/>
    </row>
    <row r="778" ht="12.75">
      <c r="F778" s="67"/>
    </row>
    <row r="779" ht="12.75">
      <c r="F779" s="67"/>
    </row>
    <row r="780" ht="12.75">
      <c r="F780" s="67"/>
    </row>
    <row r="781" ht="12.75">
      <c r="F781" s="67"/>
    </row>
    <row r="782" ht="12.75">
      <c r="F782" s="67"/>
    </row>
    <row r="783" ht="12.75">
      <c r="F783" s="67"/>
    </row>
    <row r="784" ht="12.75">
      <c r="F784" s="67"/>
    </row>
    <row r="785" ht="12.75">
      <c r="F785" s="67"/>
    </row>
    <row r="786" ht="12.75">
      <c r="F786" s="67"/>
    </row>
    <row r="787" ht="12.75">
      <c r="F787" s="67"/>
    </row>
    <row r="788" ht="12.75">
      <c r="F788" s="67"/>
    </row>
    <row r="789" ht="12.75">
      <c r="F789" s="67"/>
    </row>
    <row r="790" ht="12.75">
      <c r="F790" s="67"/>
    </row>
    <row r="791" ht="12.75">
      <c r="F791" s="67"/>
    </row>
    <row r="792" ht="12.75">
      <c r="F792" s="67"/>
    </row>
    <row r="793" ht="12.75">
      <c r="F793" s="67"/>
    </row>
    <row r="794" ht="12.75">
      <c r="F794" s="67"/>
    </row>
    <row r="795" ht="12.75">
      <c r="F795" s="67"/>
    </row>
    <row r="796" ht="12.75">
      <c r="F796" s="67"/>
    </row>
    <row r="797" ht="12.75">
      <c r="F797" s="67"/>
    </row>
    <row r="798" ht="12.75">
      <c r="F798" s="67"/>
    </row>
    <row r="799" ht="12.75">
      <c r="F799" s="67"/>
    </row>
    <row r="800" ht="12.75">
      <c r="F800" s="67"/>
    </row>
    <row r="801" ht="12.75">
      <c r="F801" s="67"/>
    </row>
    <row r="802" ht="12.75">
      <c r="F802" s="67"/>
    </row>
    <row r="803" ht="12.75">
      <c r="F803" s="67"/>
    </row>
    <row r="804" ht="12.75">
      <c r="F804" s="67"/>
    </row>
    <row r="805" ht="12.75">
      <c r="F805" s="67"/>
    </row>
    <row r="806" ht="12.75">
      <c r="F806" s="67"/>
    </row>
    <row r="807" ht="12.75">
      <c r="F807" s="67"/>
    </row>
    <row r="808" ht="12.75">
      <c r="F808" s="67"/>
    </row>
    <row r="809" ht="12.75">
      <c r="F809" s="67"/>
    </row>
    <row r="810" ht="12.75">
      <c r="F810" s="67"/>
    </row>
    <row r="811" ht="12.75">
      <c r="F811" s="67"/>
    </row>
    <row r="812" ht="12.75">
      <c r="F812" s="67"/>
    </row>
    <row r="813" ht="12.75">
      <c r="F813" s="67"/>
    </row>
    <row r="814" ht="12.75">
      <c r="F814" s="67"/>
    </row>
    <row r="815" ht="12.75">
      <c r="F815" s="67"/>
    </row>
    <row r="816" ht="12.75">
      <c r="F816" s="67"/>
    </row>
    <row r="817" ht="12.75">
      <c r="F817" s="67"/>
    </row>
    <row r="818" ht="12.75">
      <c r="F818" s="67"/>
    </row>
    <row r="819" ht="12.75">
      <c r="F819" s="67"/>
    </row>
    <row r="820" ht="12.75">
      <c r="F820" s="67"/>
    </row>
    <row r="821" ht="12.75">
      <c r="F821" s="67"/>
    </row>
    <row r="822" ht="12.75">
      <c r="F822" s="67"/>
    </row>
    <row r="823" ht="12.75">
      <c r="F823" s="67"/>
    </row>
    <row r="824" ht="12.75">
      <c r="F824" s="67"/>
    </row>
    <row r="825" ht="12.75">
      <c r="F825" s="67"/>
    </row>
    <row r="826" ht="12.75">
      <c r="F826" s="67"/>
    </row>
    <row r="827" ht="12.75">
      <c r="F827" s="67"/>
    </row>
    <row r="828" ht="12.75">
      <c r="F828" s="67"/>
    </row>
    <row r="829" ht="12.75">
      <c r="F829" s="67"/>
    </row>
    <row r="830" ht="12.75">
      <c r="F830" s="67"/>
    </row>
    <row r="831" ht="12.75">
      <c r="F831" s="67"/>
    </row>
    <row r="832" ht="12.75">
      <c r="F832" s="67"/>
    </row>
    <row r="833" ht="12.75">
      <c r="F833" s="67"/>
    </row>
    <row r="834" ht="12.75">
      <c r="F834" s="67"/>
    </row>
    <row r="835" ht="12.75">
      <c r="F835" s="67"/>
    </row>
    <row r="836" ht="12.75">
      <c r="F836" s="67"/>
    </row>
    <row r="837" ht="12.75">
      <c r="F837" s="67"/>
    </row>
    <row r="838" ht="12.75">
      <c r="F838" s="67"/>
    </row>
    <row r="839" ht="12.75">
      <c r="F839" s="67"/>
    </row>
    <row r="840" ht="12.75">
      <c r="F840" s="67"/>
    </row>
    <row r="841" ht="12.75">
      <c r="F841" s="67"/>
    </row>
    <row r="842" ht="12.75">
      <c r="F842" s="67"/>
    </row>
    <row r="843" ht="12.75">
      <c r="F843" s="67"/>
    </row>
    <row r="844" ht="12.75">
      <c r="F844" s="67"/>
    </row>
    <row r="845" ht="12.75">
      <c r="F845" s="67"/>
    </row>
    <row r="846" ht="12.75">
      <c r="F846" s="67"/>
    </row>
    <row r="847" ht="12.75">
      <c r="F847" s="67"/>
    </row>
    <row r="848" ht="12.75">
      <c r="F848" s="67"/>
    </row>
    <row r="849" ht="12.75">
      <c r="F849" s="67"/>
    </row>
    <row r="850" ht="12.75">
      <c r="F850" s="67"/>
    </row>
    <row r="851" ht="12.75">
      <c r="F851" s="67"/>
    </row>
    <row r="852" ht="12.75">
      <c r="F852" s="67"/>
    </row>
    <row r="853" ht="12.75">
      <c r="F853" s="67"/>
    </row>
    <row r="854" ht="12.75">
      <c r="F854" s="67"/>
    </row>
    <row r="855" ht="12.75">
      <c r="F855" s="67"/>
    </row>
    <row r="856" ht="12.75">
      <c r="F856" s="67"/>
    </row>
    <row r="857" ht="12.75">
      <c r="F857" s="67"/>
    </row>
    <row r="858" ht="12.75">
      <c r="F858" s="67"/>
    </row>
    <row r="859" ht="12.75">
      <c r="F859" s="67"/>
    </row>
    <row r="860" ht="12.75">
      <c r="F860" s="67"/>
    </row>
    <row r="861" ht="12.75">
      <c r="F861" s="67"/>
    </row>
    <row r="862" ht="12.75">
      <c r="F862" s="67"/>
    </row>
    <row r="863" ht="12.75">
      <c r="F863" s="67"/>
    </row>
    <row r="864" ht="12.75">
      <c r="F864" s="67"/>
    </row>
    <row r="865" ht="12.75">
      <c r="F865" s="67"/>
    </row>
    <row r="866" ht="12.75">
      <c r="F866" s="67"/>
    </row>
    <row r="867" ht="12.75">
      <c r="F867" s="67"/>
    </row>
    <row r="868" ht="12.75">
      <c r="F868" s="67"/>
    </row>
    <row r="869" ht="12.75">
      <c r="F869" s="67"/>
    </row>
    <row r="870" ht="12.75">
      <c r="F870" s="67"/>
    </row>
    <row r="871" ht="12.75">
      <c r="F871" s="67"/>
    </row>
    <row r="872" ht="12.75">
      <c r="F872" s="67"/>
    </row>
    <row r="873" ht="12.75">
      <c r="F873" s="67"/>
    </row>
    <row r="874" ht="12.75">
      <c r="F874" s="67"/>
    </row>
    <row r="875" ht="12.75">
      <c r="F875" s="67"/>
    </row>
    <row r="876" ht="12.75">
      <c r="F876" s="67"/>
    </row>
    <row r="877" ht="12.75">
      <c r="F877" s="67"/>
    </row>
    <row r="878" ht="12.75">
      <c r="F878" s="67"/>
    </row>
    <row r="879" ht="12.75">
      <c r="F879" s="67"/>
    </row>
    <row r="880" ht="12.75">
      <c r="F880" s="67"/>
    </row>
    <row r="881" ht="12.75">
      <c r="F881" s="67"/>
    </row>
    <row r="882" ht="12.75">
      <c r="F882" s="67"/>
    </row>
    <row r="883" ht="12.75">
      <c r="F883" s="67"/>
    </row>
    <row r="884" ht="12.75">
      <c r="F884" s="67"/>
    </row>
    <row r="885" ht="12.75">
      <c r="F885" s="67"/>
    </row>
    <row r="886" ht="12.75">
      <c r="F886" s="67"/>
    </row>
    <row r="887" ht="12.75">
      <c r="F887" s="67"/>
    </row>
    <row r="888" ht="12.75">
      <c r="F888" s="67"/>
    </row>
    <row r="889" ht="12.75">
      <c r="F889" s="67"/>
    </row>
    <row r="890" ht="12.75">
      <c r="F890" s="67"/>
    </row>
    <row r="891" ht="12.75">
      <c r="F891" s="67"/>
    </row>
    <row r="892" ht="12.75">
      <c r="F892" s="67"/>
    </row>
    <row r="893" ht="12.75">
      <c r="F893" s="67"/>
    </row>
    <row r="894" ht="12.75">
      <c r="F894" s="67"/>
    </row>
    <row r="895" ht="12.75">
      <c r="F895" s="67"/>
    </row>
    <row r="896" ht="12.75">
      <c r="F896" s="67"/>
    </row>
    <row r="897" ht="12.75">
      <c r="F897" s="67"/>
    </row>
    <row r="898" ht="12.75">
      <c r="F898" s="67"/>
    </row>
    <row r="899" ht="12.75">
      <c r="F899" s="67"/>
    </row>
    <row r="900" ht="12.75">
      <c r="F900" s="67"/>
    </row>
    <row r="901" ht="12.75">
      <c r="F901" s="67"/>
    </row>
    <row r="902" ht="12.75">
      <c r="F902" s="67"/>
    </row>
    <row r="903" ht="12.75">
      <c r="F903" s="67"/>
    </row>
    <row r="904" ht="12.75">
      <c r="F904" s="67"/>
    </row>
    <row r="905" ht="12.75">
      <c r="F905" s="67"/>
    </row>
    <row r="906" ht="12.75">
      <c r="F906" s="67"/>
    </row>
    <row r="907" ht="12.75">
      <c r="F907" s="67"/>
    </row>
    <row r="908" ht="12.75">
      <c r="F908" s="67"/>
    </row>
    <row r="909" ht="12.75">
      <c r="F909" s="67"/>
    </row>
    <row r="910" ht="12.75">
      <c r="F910" s="67"/>
    </row>
    <row r="911" ht="12.75">
      <c r="F911" s="67"/>
    </row>
    <row r="912" ht="12.75">
      <c r="F912" s="67"/>
    </row>
    <row r="913" ht="12.75">
      <c r="F913" s="67"/>
    </row>
    <row r="914" ht="12.75">
      <c r="F914" s="67"/>
    </row>
    <row r="915" ht="12.75">
      <c r="F915" s="67"/>
    </row>
    <row r="916" ht="12.75">
      <c r="F916" s="67"/>
    </row>
    <row r="917" ht="12.75">
      <c r="F917" s="67"/>
    </row>
    <row r="918" ht="12.75">
      <c r="F918" s="67"/>
    </row>
    <row r="919" ht="12.75">
      <c r="F919" s="67"/>
    </row>
    <row r="920" ht="12.75">
      <c r="F920" s="67"/>
    </row>
    <row r="921" ht="12.75">
      <c r="F921" s="67"/>
    </row>
    <row r="922" ht="12.75">
      <c r="F922" s="67"/>
    </row>
    <row r="923" ht="12.75">
      <c r="F923" s="67"/>
    </row>
    <row r="924" ht="12.75">
      <c r="F924" s="67"/>
    </row>
    <row r="925" ht="12.75">
      <c r="F925" s="67"/>
    </row>
    <row r="926" ht="12.75">
      <c r="F926" s="67"/>
    </row>
    <row r="927" ht="12.75">
      <c r="F927" s="67"/>
    </row>
    <row r="928" ht="12.75">
      <c r="F928" s="67"/>
    </row>
    <row r="929" ht="12.75">
      <c r="F929" s="67"/>
    </row>
    <row r="930" ht="12.75">
      <c r="F930" s="67"/>
    </row>
    <row r="931" ht="12.75">
      <c r="F931" s="67"/>
    </row>
    <row r="932" ht="12.75">
      <c r="F932" s="67"/>
    </row>
    <row r="933" ht="12.75">
      <c r="F933" s="67"/>
    </row>
    <row r="934" ht="12.75">
      <c r="F934" s="67"/>
    </row>
    <row r="935" ht="12.75">
      <c r="F935" s="67"/>
    </row>
    <row r="936" ht="12.75">
      <c r="F936" s="67"/>
    </row>
    <row r="937" ht="12.75">
      <c r="F937" s="67"/>
    </row>
    <row r="938" ht="12.75">
      <c r="F938" s="67"/>
    </row>
    <row r="939" ht="12.75">
      <c r="F939" s="67"/>
    </row>
    <row r="940" ht="12.75">
      <c r="F940" s="67"/>
    </row>
    <row r="941" ht="12.75">
      <c r="F941" s="67"/>
    </row>
    <row r="942" ht="12.75">
      <c r="F942" s="67"/>
    </row>
    <row r="943" ht="12.75">
      <c r="F943" s="67"/>
    </row>
    <row r="944" ht="12.75">
      <c r="F944" s="67"/>
    </row>
    <row r="945" ht="12.75">
      <c r="F945" s="67"/>
    </row>
    <row r="946" ht="12.75">
      <c r="F946" s="67"/>
    </row>
    <row r="947" ht="12.75">
      <c r="F947" s="67"/>
    </row>
    <row r="948" ht="12.75">
      <c r="F948" s="67"/>
    </row>
    <row r="949" ht="12.75">
      <c r="F949" s="67"/>
    </row>
    <row r="950" ht="12.75">
      <c r="F950" s="67"/>
    </row>
    <row r="951" ht="12.75">
      <c r="F951" s="67"/>
    </row>
    <row r="952" ht="12.75">
      <c r="F952" s="67"/>
    </row>
    <row r="953" ht="12.75">
      <c r="F953" s="67"/>
    </row>
    <row r="954" ht="12.75">
      <c r="F954" s="67"/>
    </row>
    <row r="955" ht="12.75">
      <c r="F955" s="67"/>
    </row>
    <row r="956" ht="12.75">
      <c r="F956" s="67"/>
    </row>
    <row r="957" ht="12.75">
      <c r="F957" s="67"/>
    </row>
    <row r="958" ht="12.75">
      <c r="F958" s="67"/>
    </row>
    <row r="959" ht="12.75">
      <c r="F959" s="67"/>
    </row>
    <row r="960" ht="12.75">
      <c r="F960" s="67"/>
    </row>
    <row r="961" ht="12.75">
      <c r="F961" s="67"/>
    </row>
    <row r="962" ht="12.75">
      <c r="F962" s="67"/>
    </row>
    <row r="963" ht="12.75">
      <c r="F963" s="67"/>
    </row>
    <row r="964" ht="12.75">
      <c r="F964" s="67"/>
    </row>
    <row r="965" ht="12.75">
      <c r="F965" s="67"/>
    </row>
    <row r="966" ht="12.75">
      <c r="F966" s="67"/>
    </row>
    <row r="967" ht="12.75">
      <c r="F967" s="67"/>
    </row>
    <row r="968" ht="12.75">
      <c r="F968" s="67"/>
    </row>
    <row r="969" ht="12.75">
      <c r="F969" s="67"/>
    </row>
    <row r="970" ht="12.75">
      <c r="F970" s="67"/>
    </row>
    <row r="971" ht="12.75">
      <c r="F971" s="67"/>
    </row>
    <row r="972" ht="12.75">
      <c r="F972" s="67"/>
    </row>
    <row r="973" ht="12.75">
      <c r="F973" s="67"/>
    </row>
    <row r="974" ht="12.75">
      <c r="F974" s="67"/>
    </row>
    <row r="975" ht="12.75">
      <c r="F975" s="67"/>
    </row>
    <row r="976" ht="12.75">
      <c r="F976" s="67"/>
    </row>
    <row r="977" ht="12.75">
      <c r="F977" s="67"/>
    </row>
    <row r="978" ht="12.75">
      <c r="F978" s="67"/>
    </row>
    <row r="979" ht="12.75">
      <c r="F979" s="67"/>
    </row>
    <row r="980" ht="12.75">
      <c r="F980" s="67"/>
    </row>
    <row r="981" ht="12.75">
      <c r="F981" s="67"/>
    </row>
    <row r="982" ht="12.75">
      <c r="F982" s="67"/>
    </row>
    <row r="983" ht="12.75">
      <c r="F983" s="67"/>
    </row>
    <row r="984" ht="12.75">
      <c r="F984" s="67"/>
    </row>
    <row r="985" ht="12.75">
      <c r="F985" s="67"/>
    </row>
    <row r="986" ht="12.75">
      <c r="F986" s="67"/>
    </row>
    <row r="987" ht="12.75">
      <c r="F987" s="67"/>
    </row>
    <row r="988" ht="12.75">
      <c r="F988" s="67"/>
    </row>
    <row r="989" ht="12.75">
      <c r="F989" s="67"/>
    </row>
    <row r="990" ht="12.75">
      <c r="F990" s="67"/>
    </row>
    <row r="991" ht="12.75">
      <c r="F991" s="67"/>
    </row>
    <row r="992" ht="12.75">
      <c r="F992" s="67"/>
    </row>
    <row r="993" ht="12.75">
      <c r="F993" s="67"/>
    </row>
    <row r="994" ht="12.75">
      <c r="F994" s="67"/>
    </row>
    <row r="995" ht="12.75">
      <c r="F995" s="67"/>
    </row>
    <row r="996" ht="12.75">
      <c r="F996" s="67"/>
    </row>
    <row r="997" ht="12.75">
      <c r="F997" s="67"/>
    </row>
    <row r="998" ht="12.75">
      <c r="F998" s="67"/>
    </row>
    <row r="999" ht="12.75">
      <c r="F999" s="67"/>
    </row>
    <row r="1000" ht="12.75">
      <c r="F1000" s="67"/>
    </row>
    <row r="1001" ht="12.75">
      <c r="F1001" s="67"/>
    </row>
    <row r="1002" ht="12.75">
      <c r="F1002" s="67"/>
    </row>
    <row r="1003" ht="12.75">
      <c r="F1003" s="67"/>
    </row>
    <row r="1004" ht="12.75">
      <c r="F1004" s="67"/>
    </row>
    <row r="1005" ht="12.75">
      <c r="F1005" s="67"/>
    </row>
    <row r="1006" ht="12.75">
      <c r="F1006" s="67"/>
    </row>
    <row r="1007" ht="12.75">
      <c r="F1007" s="67"/>
    </row>
    <row r="1008" ht="12.75">
      <c r="F1008" s="67"/>
    </row>
    <row r="1009" ht="12.75">
      <c r="F1009" s="67"/>
    </row>
    <row r="1010" ht="12.75">
      <c r="F1010" s="67"/>
    </row>
    <row r="1011" ht="12.75">
      <c r="F1011" s="67"/>
    </row>
    <row r="1012" ht="12.75">
      <c r="F1012" s="67"/>
    </row>
    <row r="1013" ht="12.75">
      <c r="F1013" s="67"/>
    </row>
    <row r="1014" ht="12.75">
      <c r="F1014" s="67"/>
    </row>
    <row r="1015" ht="12.75">
      <c r="F1015" s="67"/>
    </row>
    <row r="1016" ht="12.75">
      <c r="F1016" s="67"/>
    </row>
    <row r="1017" ht="12.75">
      <c r="F1017" s="67"/>
    </row>
    <row r="1018" ht="12.75">
      <c r="F1018" s="67"/>
    </row>
    <row r="1019" ht="12.75">
      <c r="F1019" s="67"/>
    </row>
    <row r="1020" ht="12.75">
      <c r="F1020" s="67"/>
    </row>
    <row r="1021" ht="12.75">
      <c r="F1021" s="67"/>
    </row>
    <row r="1022" ht="12.75">
      <c r="F1022" s="67"/>
    </row>
    <row r="1023" ht="12.75">
      <c r="F1023" s="67"/>
    </row>
    <row r="1024" ht="12.75">
      <c r="F1024" s="67"/>
    </row>
    <row r="1025" ht="12.75">
      <c r="F1025" s="67"/>
    </row>
    <row r="1026" ht="12.75">
      <c r="F1026" s="67"/>
    </row>
    <row r="1027" ht="12.75">
      <c r="F1027" s="67"/>
    </row>
    <row r="1028" ht="12.75">
      <c r="F1028" s="67"/>
    </row>
    <row r="1029" ht="12.75">
      <c r="F1029" s="67"/>
    </row>
    <row r="1030" ht="12.75">
      <c r="F1030" s="67"/>
    </row>
    <row r="1031" ht="12.75">
      <c r="F1031" s="67"/>
    </row>
    <row r="1032" ht="12.75">
      <c r="F1032" s="67"/>
    </row>
    <row r="1033" ht="12.75">
      <c r="F1033" s="67"/>
    </row>
    <row r="1034" ht="12.75">
      <c r="F1034" s="67"/>
    </row>
    <row r="1035" ht="12.75">
      <c r="F1035" s="67"/>
    </row>
    <row r="1036" ht="12.75">
      <c r="F1036" s="67"/>
    </row>
    <row r="1037" ht="12.75">
      <c r="F1037" s="67"/>
    </row>
    <row r="1038" ht="12.75">
      <c r="F1038" s="67"/>
    </row>
    <row r="1039" ht="12.75">
      <c r="F1039" s="67"/>
    </row>
    <row r="1040" ht="12.75">
      <c r="F1040" s="67"/>
    </row>
    <row r="1041" ht="12.75">
      <c r="F1041" s="67"/>
    </row>
    <row r="1042" ht="12.75">
      <c r="F1042" s="67"/>
    </row>
    <row r="1043" ht="12.75">
      <c r="F1043" s="67"/>
    </row>
    <row r="1044" ht="12.75">
      <c r="F1044" s="67"/>
    </row>
    <row r="1045" ht="12.75">
      <c r="F1045" s="67"/>
    </row>
    <row r="1046" ht="12.75">
      <c r="F1046" s="67"/>
    </row>
    <row r="1047" ht="12.75">
      <c r="F1047" s="67"/>
    </row>
    <row r="1048" ht="12.75">
      <c r="F1048" s="67"/>
    </row>
    <row r="1049" ht="12.75">
      <c r="F1049" s="67"/>
    </row>
    <row r="1050" ht="12.75">
      <c r="F1050" s="67"/>
    </row>
    <row r="1051" ht="12.75">
      <c r="F1051" s="67"/>
    </row>
    <row r="1052" ht="12.75">
      <c r="F1052" s="67"/>
    </row>
    <row r="1053" ht="12.75">
      <c r="F1053" s="67"/>
    </row>
    <row r="1054" ht="12.75">
      <c r="F1054" s="67"/>
    </row>
    <row r="1055" ht="12.75">
      <c r="F1055" s="67"/>
    </row>
    <row r="1056" ht="12.75">
      <c r="F1056" s="67"/>
    </row>
    <row r="1057" ht="12.75">
      <c r="F1057" s="67"/>
    </row>
    <row r="1058" ht="12.75">
      <c r="F1058" s="67"/>
    </row>
    <row r="1059" ht="12.75">
      <c r="F1059" s="67"/>
    </row>
    <row r="1060" ht="12.75">
      <c r="F1060" s="67"/>
    </row>
    <row r="1061" ht="12.75">
      <c r="F1061" s="67"/>
    </row>
    <row r="1062" ht="12.75">
      <c r="F1062" s="67"/>
    </row>
    <row r="1063" ht="12.75">
      <c r="F1063" s="67"/>
    </row>
    <row r="1064" ht="12.75">
      <c r="F1064" s="67"/>
    </row>
    <row r="1065" ht="12.75">
      <c r="F1065" s="67"/>
    </row>
    <row r="1066" ht="12.75">
      <c r="F1066" s="67"/>
    </row>
    <row r="1067" ht="12.75">
      <c r="F1067" s="67"/>
    </row>
    <row r="1068" ht="12.75">
      <c r="F1068" s="67"/>
    </row>
    <row r="1069" ht="12.75">
      <c r="F1069" s="67"/>
    </row>
    <row r="1070" ht="12.75">
      <c r="F1070" s="67"/>
    </row>
    <row r="1071" ht="12.75">
      <c r="F1071" s="67"/>
    </row>
    <row r="1072" ht="12.75">
      <c r="F1072" s="67"/>
    </row>
    <row r="1073" ht="12.75">
      <c r="F1073" s="67"/>
    </row>
    <row r="1074" ht="12.75">
      <c r="F1074" s="67"/>
    </row>
    <row r="1075" ht="12.75">
      <c r="F1075" s="67"/>
    </row>
    <row r="1076" ht="12.75">
      <c r="F1076" s="67"/>
    </row>
    <row r="1077" ht="12.75">
      <c r="F1077" s="67"/>
    </row>
    <row r="1078" ht="12.75">
      <c r="F1078" s="67"/>
    </row>
    <row r="1079" ht="12.75">
      <c r="F1079" s="67"/>
    </row>
    <row r="1080" ht="12.75">
      <c r="F1080" s="67"/>
    </row>
    <row r="1081" ht="12.75">
      <c r="F1081" s="67"/>
    </row>
    <row r="1082" ht="12.75">
      <c r="F1082" s="67"/>
    </row>
    <row r="1083" ht="12.75">
      <c r="F1083" s="67"/>
    </row>
    <row r="1084" ht="12.75">
      <c r="F1084" s="67"/>
    </row>
    <row r="1085" ht="12.75">
      <c r="F1085" s="67"/>
    </row>
    <row r="1086" ht="12.75">
      <c r="F1086" s="67"/>
    </row>
    <row r="1087" ht="12.75">
      <c r="F1087" s="67"/>
    </row>
    <row r="1088" ht="12.75">
      <c r="F1088" s="67"/>
    </row>
    <row r="1089" ht="12.75">
      <c r="F1089" s="67"/>
    </row>
    <row r="1090" ht="12.75">
      <c r="F1090" s="67"/>
    </row>
    <row r="1091" ht="12.75">
      <c r="F1091" s="67"/>
    </row>
    <row r="1092" ht="12.75">
      <c r="F1092" s="67"/>
    </row>
    <row r="1093" ht="12.75">
      <c r="F1093" s="67"/>
    </row>
    <row r="1094" ht="12.75">
      <c r="F1094" s="67"/>
    </row>
    <row r="1095" ht="12.75">
      <c r="F1095" s="67"/>
    </row>
    <row r="1096" ht="12.75">
      <c r="F1096" s="67"/>
    </row>
    <row r="1097" ht="12.75">
      <c r="F1097" s="67"/>
    </row>
    <row r="1098" ht="12.75">
      <c r="F1098" s="67"/>
    </row>
    <row r="1099" ht="12.75">
      <c r="F1099" s="67"/>
    </row>
    <row r="1100" ht="12.75">
      <c r="F1100" s="67"/>
    </row>
    <row r="1101" ht="12.75">
      <c r="F1101" s="67"/>
    </row>
    <row r="1102" ht="12.75">
      <c r="F1102" s="67"/>
    </row>
    <row r="1103" ht="12.75">
      <c r="F1103" s="67"/>
    </row>
    <row r="1104" ht="12.75">
      <c r="F1104" s="67"/>
    </row>
    <row r="1105" ht="12.75">
      <c r="F1105" s="67"/>
    </row>
    <row r="1106" ht="12.75">
      <c r="F1106" s="67"/>
    </row>
    <row r="1107" ht="12.75">
      <c r="F1107" s="67"/>
    </row>
    <row r="1108" ht="12.75">
      <c r="F1108" s="67"/>
    </row>
    <row r="1109" ht="12.75">
      <c r="F1109" s="67"/>
    </row>
    <row r="1110" ht="12.75">
      <c r="F1110" s="67"/>
    </row>
    <row r="1111" ht="12.75">
      <c r="F1111" s="67"/>
    </row>
    <row r="1112" ht="12.75">
      <c r="F1112" s="67"/>
    </row>
    <row r="1113" ht="12.75">
      <c r="F1113" s="67"/>
    </row>
    <row r="1114" ht="12.75">
      <c r="F1114" s="67"/>
    </row>
    <row r="1115" ht="12.75">
      <c r="F1115" s="67"/>
    </row>
    <row r="1116" ht="12.75">
      <c r="F1116" s="67"/>
    </row>
    <row r="1117" ht="12.75">
      <c r="F1117" s="67"/>
    </row>
    <row r="1118" ht="12.75">
      <c r="F1118" s="67"/>
    </row>
    <row r="1119" ht="12.75">
      <c r="F1119" s="67"/>
    </row>
    <row r="1120" ht="12.75">
      <c r="F1120" s="67"/>
    </row>
    <row r="1121" ht="12.75">
      <c r="F1121" s="67"/>
    </row>
    <row r="1122" ht="12.75">
      <c r="F1122" s="67"/>
    </row>
    <row r="1123" ht="12.75">
      <c r="F1123" s="67"/>
    </row>
    <row r="1124" ht="12.75">
      <c r="F1124" s="67"/>
    </row>
    <row r="1125" ht="12.75">
      <c r="F1125" s="67"/>
    </row>
    <row r="1126" ht="12.75">
      <c r="F1126" s="67"/>
    </row>
    <row r="1127" ht="12.75">
      <c r="F1127" s="67"/>
    </row>
    <row r="1128" ht="12.75">
      <c r="F1128" s="67"/>
    </row>
    <row r="1129" ht="12.75">
      <c r="F1129" s="67"/>
    </row>
    <row r="1130" ht="12.75">
      <c r="F1130" s="67"/>
    </row>
    <row r="1131" ht="12.75">
      <c r="F1131" s="67"/>
    </row>
    <row r="1132" ht="12.75">
      <c r="F1132" s="67"/>
    </row>
    <row r="1133" ht="12.75">
      <c r="F1133" s="67"/>
    </row>
    <row r="1134" ht="12.75">
      <c r="F1134" s="67"/>
    </row>
    <row r="1135" ht="12.75">
      <c r="F1135" s="67"/>
    </row>
    <row r="1136" ht="12.75">
      <c r="F1136" s="67"/>
    </row>
    <row r="1137" ht="12.75">
      <c r="F1137" s="67"/>
    </row>
    <row r="1138" ht="12.75">
      <c r="F1138" s="67"/>
    </row>
    <row r="1139" ht="12.75">
      <c r="F1139" s="67"/>
    </row>
    <row r="1140" ht="12.75">
      <c r="F1140" s="67"/>
    </row>
    <row r="1141" ht="12.75">
      <c r="F1141" s="67"/>
    </row>
    <row r="1142" ht="12.75">
      <c r="F1142" s="67"/>
    </row>
    <row r="1143" ht="12.75">
      <c r="F1143" s="67"/>
    </row>
    <row r="1144" ht="12.75">
      <c r="F1144" s="67"/>
    </row>
    <row r="1145" ht="12.75">
      <c r="F1145" s="67"/>
    </row>
    <row r="1146" ht="12.75">
      <c r="F1146" s="67"/>
    </row>
    <row r="1147" ht="12.75">
      <c r="F1147" s="67"/>
    </row>
    <row r="1148" ht="12.75">
      <c r="F1148" s="67"/>
    </row>
    <row r="1149" ht="12.75">
      <c r="F1149" s="67"/>
    </row>
    <row r="1150" ht="12.75">
      <c r="F1150" s="67"/>
    </row>
    <row r="1151" ht="12.75">
      <c r="F1151" s="67"/>
    </row>
    <row r="1152" ht="12.75">
      <c r="F1152" s="67"/>
    </row>
    <row r="1153" ht="12.75">
      <c r="F1153" s="67"/>
    </row>
    <row r="1154" ht="12.75">
      <c r="F1154" s="67"/>
    </row>
    <row r="1155" ht="12.75">
      <c r="F1155" s="67"/>
    </row>
    <row r="1156" ht="12.75">
      <c r="F1156" s="67"/>
    </row>
    <row r="1157" ht="12.75">
      <c r="F1157" s="67"/>
    </row>
    <row r="1158" ht="12.75">
      <c r="F1158" s="67"/>
    </row>
    <row r="1159" ht="12.75">
      <c r="F1159" s="67"/>
    </row>
    <row r="1160" ht="12.75">
      <c r="F1160" s="67"/>
    </row>
    <row r="1161" ht="12.75">
      <c r="F1161" s="67"/>
    </row>
    <row r="1162" ht="12.75">
      <c r="F1162" s="67"/>
    </row>
    <row r="1163" ht="12.75">
      <c r="F1163" s="67"/>
    </row>
    <row r="1164" ht="12.75">
      <c r="F1164" s="67"/>
    </row>
    <row r="1165" ht="12.75">
      <c r="F1165" s="67"/>
    </row>
    <row r="1166" ht="12.75">
      <c r="F1166" s="67"/>
    </row>
    <row r="1167" ht="12.75">
      <c r="F1167" s="67"/>
    </row>
    <row r="1168" ht="12.75">
      <c r="F1168" s="67"/>
    </row>
    <row r="1169" ht="12.75">
      <c r="F1169" s="67"/>
    </row>
    <row r="1170" ht="12.75">
      <c r="F1170" s="67"/>
    </row>
    <row r="1171" ht="12.75">
      <c r="F1171" s="67"/>
    </row>
    <row r="1172" ht="12.75">
      <c r="F1172" s="67"/>
    </row>
    <row r="1173" ht="12.75">
      <c r="F1173" s="67"/>
    </row>
    <row r="1174" ht="12.75">
      <c r="F1174" s="67"/>
    </row>
    <row r="1175" ht="12.75">
      <c r="F1175" s="67"/>
    </row>
    <row r="1176" ht="12.75">
      <c r="F1176" s="67"/>
    </row>
    <row r="1177" ht="12.75">
      <c r="F1177" s="67"/>
    </row>
    <row r="1178" ht="12.75">
      <c r="F1178" s="67"/>
    </row>
    <row r="1179" ht="12.75">
      <c r="F1179" s="67"/>
    </row>
    <row r="1180" ht="12.75">
      <c r="F1180" s="67"/>
    </row>
    <row r="1181" ht="12.75">
      <c r="F1181" s="67"/>
    </row>
    <row r="1182" ht="12.75">
      <c r="F1182" s="67"/>
    </row>
    <row r="1183" ht="12.75">
      <c r="F1183" s="67"/>
    </row>
    <row r="1184" ht="12.75">
      <c r="F1184" s="67"/>
    </row>
    <row r="1185" ht="12.75">
      <c r="F1185" s="67"/>
    </row>
    <row r="1186" ht="12.75">
      <c r="F1186" s="67"/>
    </row>
    <row r="1187" ht="12.75">
      <c r="F1187" s="67"/>
    </row>
    <row r="1188" ht="12.75">
      <c r="F1188" s="67"/>
    </row>
    <row r="1189" ht="12.75">
      <c r="F1189" s="67"/>
    </row>
    <row r="1190" ht="12.75">
      <c r="F1190" s="67"/>
    </row>
    <row r="1191" ht="12.75">
      <c r="F1191" s="67"/>
    </row>
    <row r="1192" ht="12.75">
      <c r="F1192" s="67"/>
    </row>
    <row r="1193" ht="12.75">
      <c r="F1193" s="67"/>
    </row>
    <row r="1194" ht="12.75">
      <c r="F1194" s="67"/>
    </row>
    <row r="1195" ht="12.75">
      <c r="F1195" s="67"/>
    </row>
    <row r="1196" ht="12.75">
      <c r="F1196" s="67"/>
    </row>
    <row r="1197" ht="12.75">
      <c r="F1197" s="67"/>
    </row>
    <row r="1198" ht="12.75">
      <c r="F1198" s="67"/>
    </row>
    <row r="1199" ht="12.75">
      <c r="F1199" s="67"/>
    </row>
    <row r="1200" ht="12.75">
      <c r="F1200" s="67"/>
    </row>
    <row r="1201" ht="12.75">
      <c r="F1201" s="67"/>
    </row>
    <row r="1202" ht="12.75">
      <c r="F1202" s="67"/>
    </row>
    <row r="1203" ht="12.75">
      <c r="F1203" s="67"/>
    </row>
    <row r="1204" ht="12.75">
      <c r="F1204" s="67"/>
    </row>
    <row r="1205" ht="12.75">
      <c r="F1205" s="67"/>
    </row>
    <row r="1206" ht="12.75">
      <c r="F1206" s="67"/>
    </row>
    <row r="1207" ht="12.75">
      <c r="F1207" s="67"/>
    </row>
    <row r="1208" ht="12.75">
      <c r="F1208" s="67"/>
    </row>
    <row r="1209" ht="12.75">
      <c r="F1209" s="67"/>
    </row>
    <row r="1210" ht="12.75">
      <c r="F1210" s="67"/>
    </row>
    <row r="1211" ht="12.75">
      <c r="F1211" s="67"/>
    </row>
    <row r="1212" ht="12.75">
      <c r="F1212" s="67"/>
    </row>
    <row r="1213" ht="12.75">
      <c r="F1213" s="67"/>
    </row>
    <row r="1214" ht="12.75">
      <c r="F1214" s="67"/>
    </row>
    <row r="1215" ht="12.75">
      <c r="F1215" s="67"/>
    </row>
    <row r="1216" ht="12.75">
      <c r="F1216" s="67"/>
    </row>
    <row r="1217" ht="12.75">
      <c r="F1217" s="67"/>
    </row>
    <row r="1218" ht="12.75">
      <c r="F1218" s="67"/>
    </row>
    <row r="1219" ht="12.75">
      <c r="F1219" s="67"/>
    </row>
    <row r="1220" ht="12.75">
      <c r="F1220" s="67"/>
    </row>
    <row r="1221" ht="12.75">
      <c r="F1221" s="67"/>
    </row>
    <row r="1222" ht="12.75">
      <c r="F1222" s="67"/>
    </row>
    <row r="1223" ht="12.75">
      <c r="F1223" s="67"/>
    </row>
    <row r="1224" ht="12.75">
      <c r="F1224" s="67"/>
    </row>
    <row r="1225" ht="12.75">
      <c r="F1225" s="67"/>
    </row>
    <row r="1226" ht="12.75">
      <c r="F1226" s="67"/>
    </row>
    <row r="1227" ht="12.75">
      <c r="F1227" s="67"/>
    </row>
    <row r="1228" ht="12.75">
      <c r="F1228" s="67"/>
    </row>
    <row r="1229" ht="12.75">
      <c r="F1229" s="67"/>
    </row>
    <row r="1230" ht="12.75">
      <c r="F1230" s="67"/>
    </row>
    <row r="1231" ht="12.75">
      <c r="F1231" s="67"/>
    </row>
    <row r="1232" ht="12.75">
      <c r="F1232" s="67"/>
    </row>
    <row r="1233" ht="12.75">
      <c r="F1233" s="67"/>
    </row>
    <row r="1234" ht="12.75">
      <c r="F1234" s="67"/>
    </row>
    <row r="1235" ht="12.75">
      <c r="F1235" s="67"/>
    </row>
    <row r="1236" ht="12.75">
      <c r="F1236" s="67"/>
    </row>
    <row r="1237" ht="12.75">
      <c r="F1237" s="67"/>
    </row>
    <row r="1238" ht="12.75">
      <c r="F1238" s="67"/>
    </row>
    <row r="1239" ht="12.75">
      <c r="F1239" s="67"/>
    </row>
    <row r="1240" ht="12.75">
      <c r="F1240" s="67"/>
    </row>
    <row r="1241" ht="12.75">
      <c r="F1241" s="67"/>
    </row>
    <row r="1242" ht="12.75">
      <c r="F1242" s="67"/>
    </row>
    <row r="1243" ht="12.75">
      <c r="F1243" s="67"/>
    </row>
    <row r="1244" ht="12.75">
      <c r="F1244" s="67"/>
    </row>
    <row r="1245" ht="12.75">
      <c r="F1245" s="67"/>
    </row>
    <row r="1246" ht="12.75">
      <c r="F1246" s="67"/>
    </row>
    <row r="1247" ht="12.75">
      <c r="F1247" s="67"/>
    </row>
    <row r="1248" ht="12.75">
      <c r="F1248" s="67"/>
    </row>
    <row r="1249" ht="12.75">
      <c r="F1249" s="67"/>
    </row>
    <row r="1250" ht="12.75">
      <c r="F1250" s="67"/>
    </row>
    <row r="1251" ht="12.75">
      <c r="F1251" s="67"/>
    </row>
    <row r="1252" ht="12.75">
      <c r="F1252" s="67"/>
    </row>
    <row r="1253" ht="12.75">
      <c r="F1253" s="67"/>
    </row>
    <row r="1254" ht="12.75">
      <c r="F1254" s="67"/>
    </row>
    <row r="1255" ht="12.75">
      <c r="F1255" s="67"/>
    </row>
    <row r="1256" ht="12.75">
      <c r="F1256" s="67"/>
    </row>
    <row r="1257" ht="12.75">
      <c r="F1257" s="67"/>
    </row>
    <row r="1258" ht="12.75">
      <c r="F1258" s="67"/>
    </row>
    <row r="1259" ht="12.75">
      <c r="F1259" s="67"/>
    </row>
    <row r="1260" ht="12.75">
      <c r="F1260" s="67"/>
    </row>
    <row r="1261" ht="12.75">
      <c r="F1261" s="67"/>
    </row>
    <row r="1262" ht="12.75">
      <c r="F1262" s="67"/>
    </row>
    <row r="1263" ht="12.75">
      <c r="F1263" s="67"/>
    </row>
    <row r="1264" ht="12.75">
      <c r="F1264" s="67"/>
    </row>
    <row r="1265" ht="12.75">
      <c r="F1265" s="67"/>
    </row>
    <row r="1266" ht="12.75">
      <c r="F1266" s="67"/>
    </row>
    <row r="1267" ht="12.75">
      <c r="F1267" s="67"/>
    </row>
    <row r="1268" ht="12.75">
      <c r="F1268" s="67"/>
    </row>
    <row r="1269" ht="12.75">
      <c r="F1269" s="67"/>
    </row>
    <row r="1270" ht="12.75">
      <c r="F1270" s="67"/>
    </row>
    <row r="1271" ht="12.75">
      <c r="F1271" s="67"/>
    </row>
    <row r="1272" ht="12.75">
      <c r="F1272" s="67"/>
    </row>
    <row r="1273" ht="12.75">
      <c r="F1273" s="67"/>
    </row>
    <row r="1274" ht="12.75">
      <c r="F1274" s="67"/>
    </row>
    <row r="1275" ht="12.75">
      <c r="F1275" s="67"/>
    </row>
    <row r="1276" ht="12.75">
      <c r="F1276" s="67"/>
    </row>
    <row r="1277" ht="12.75">
      <c r="F1277" s="67"/>
    </row>
    <row r="1278" ht="12.75">
      <c r="F1278" s="67"/>
    </row>
    <row r="1279" ht="12.75">
      <c r="F1279" s="67"/>
    </row>
    <row r="1280" ht="12.75">
      <c r="F1280" s="67"/>
    </row>
    <row r="1281" ht="12.75">
      <c r="F1281" s="67"/>
    </row>
    <row r="1282" ht="12.75">
      <c r="F1282" s="67"/>
    </row>
    <row r="1283" ht="12.75">
      <c r="F1283" s="67"/>
    </row>
    <row r="1284" ht="12.75">
      <c r="F1284" s="67"/>
    </row>
    <row r="1285" ht="12.75">
      <c r="F1285" s="67"/>
    </row>
    <row r="1286" ht="12.75">
      <c r="F1286" s="67"/>
    </row>
    <row r="1287" ht="12.75">
      <c r="F1287" s="67"/>
    </row>
    <row r="1288" ht="12.75">
      <c r="F1288" s="67"/>
    </row>
    <row r="1289" ht="12.75">
      <c r="F1289" s="67"/>
    </row>
    <row r="1290" ht="12.75">
      <c r="F1290" s="67"/>
    </row>
    <row r="1291" ht="12.75">
      <c r="F1291" s="67"/>
    </row>
    <row r="1292" ht="12.75">
      <c r="F1292" s="67"/>
    </row>
    <row r="1293" ht="12.75">
      <c r="F1293" s="67"/>
    </row>
    <row r="1294" ht="12.75">
      <c r="F1294" s="67"/>
    </row>
    <row r="1295" ht="12.75">
      <c r="F1295" s="67"/>
    </row>
    <row r="1296" ht="12.75">
      <c r="F1296" s="67"/>
    </row>
    <row r="1297" ht="12.75">
      <c r="F1297" s="67"/>
    </row>
    <row r="1298" ht="12.75">
      <c r="F1298" s="67"/>
    </row>
    <row r="1299" ht="12.75">
      <c r="F1299" s="67"/>
    </row>
    <row r="1300" ht="12.75">
      <c r="F1300" s="67"/>
    </row>
    <row r="1301" ht="12.75">
      <c r="F1301" s="67"/>
    </row>
    <row r="1302" ht="12.75">
      <c r="F1302" s="67"/>
    </row>
    <row r="1303" ht="12.75">
      <c r="F1303" s="67"/>
    </row>
    <row r="1304" ht="12.75">
      <c r="F1304" s="67"/>
    </row>
    <row r="1305" ht="12.75">
      <c r="F1305" s="67"/>
    </row>
    <row r="1306" ht="12.75">
      <c r="F1306" s="67"/>
    </row>
    <row r="1307" ht="12.75">
      <c r="F1307" s="67"/>
    </row>
    <row r="1308" ht="12.75">
      <c r="F1308" s="67"/>
    </row>
    <row r="1309" ht="12.75">
      <c r="F1309" s="67"/>
    </row>
    <row r="1310" ht="12.75">
      <c r="F1310" s="67"/>
    </row>
    <row r="1311" ht="12.75">
      <c r="F1311" s="67"/>
    </row>
    <row r="1312" ht="12.75">
      <c r="F1312" s="67"/>
    </row>
    <row r="1313" ht="12.75">
      <c r="F1313" s="67"/>
    </row>
    <row r="1314" ht="12.75">
      <c r="F1314" s="67"/>
    </row>
    <row r="1315" ht="12.75">
      <c r="F1315" s="67"/>
    </row>
    <row r="1316" ht="12.75">
      <c r="F1316" s="67"/>
    </row>
    <row r="1317" ht="12.75">
      <c r="F1317" s="67"/>
    </row>
    <row r="1318" ht="12.75">
      <c r="F1318" s="67"/>
    </row>
    <row r="1319" ht="12.75">
      <c r="F1319" s="67"/>
    </row>
    <row r="1320" ht="12.75">
      <c r="F1320" s="67"/>
    </row>
    <row r="1321" ht="12.75">
      <c r="F1321" s="67"/>
    </row>
    <row r="1322" ht="12.75">
      <c r="F1322" s="67"/>
    </row>
    <row r="1323" ht="12.75">
      <c r="F1323" s="67"/>
    </row>
    <row r="1324" ht="12.75">
      <c r="F1324" s="67"/>
    </row>
    <row r="1325" ht="12.75">
      <c r="F1325" s="67"/>
    </row>
    <row r="1326" ht="12.75">
      <c r="F1326" s="67"/>
    </row>
    <row r="1327" ht="12.75">
      <c r="F1327" s="67"/>
    </row>
    <row r="1328" ht="12.75">
      <c r="F1328" s="67"/>
    </row>
    <row r="1329" ht="12.75">
      <c r="F1329" s="67"/>
    </row>
    <row r="1330" ht="12.75">
      <c r="F1330" s="67"/>
    </row>
    <row r="1331" ht="12.75">
      <c r="F1331" s="67"/>
    </row>
    <row r="1332" ht="12.75">
      <c r="F1332" s="67"/>
    </row>
    <row r="1333" ht="12.75">
      <c r="F1333" s="67"/>
    </row>
    <row r="1334" ht="12.75">
      <c r="F1334" s="67"/>
    </row>
    <row r="1335" ht="12.75">
      <c r="F1335" s="67"/>
    </row>
    <row r="1336" ht="12.75">
      <c r="F1336" s="67"/>
    </row>
    <row r="1337" ht="12.75">
      <c r="F1337" s="67"/>
    </row>
    <row r="1338" ht="12.75">
      <c r="F1338" s="67"/>
    </row>
    <row r="1339" ht="12.75">
      <c r="F1339" s="67"/>
    </row>
    <row r="1340" ht="12.75">
      <c r="F1340" s="67"/>
    </row>
    <row r="1341" ht="12.75">
      <c r="F1341" s="67"/>
    </row>
    <row r="1342" ht="12.75">
      <c r="F1342" s="67"/>
    </row>
    <row r="1343" ht="12.75">
      <c r="F1343" s="67"/>
    </row>
    <row r="1344" ht="12.75">
      <c r="F1344" s="67"/>
    </row>
    <row r="1345" ht="12.75">
      <c r="F1345" s="67"/>
    </row>
    <row r="1346" ht="12.75">
      <c r="F1346" s="67"/>
    </row>
    <row r="1347" ht="12.75">
      <c r="F1347" s="67"/>
    </row>
    <row r="1348" ht="12.75">
      <c r="F1348" s="67"/>
    </row>
    <row r="1349" ht="12.75">
      <c r="F1349" s="67"/>
    </row>
    <row r="1350" ht="12.75">
      <c r="F1350" s="67"/>
    </row>
    <row r="1351" ht="12.75">
      <c r="F1351" s="67"/>
    </row>
    <row r="1352" ht="12.75">
      <c r="F1352" s="67"/>
    </row>
    <row r="1353" ht="12.75">
      <c r="F1353" s="67"/>
    </row>
    <row r="1354" ht="12.75">
      <c r="F1354" s="67"/>
    </row>
    <row r="1355" ht="12.75">
      <c r="F1355" s="67"/>
    </row>
    <row r="1356" ht="12.75">
      <c r="F1356" s="67"/>
    </row>
    <row r="1357" ht="12.75">
      <c r="F1357" s="67"/>
    </row>
    <row r="1358" ht="12.75">
      <c r="F1358" s="67"/>
    </row>
    <row r="1359" ht="12.75">
      <c r="F1359" s="67"/>
    </row>
    <row r="1360" ht="12.75">
      <c r="F1360" s="67"/>
    </row>
    <row r="1361" ht="12.75">
      <c r="F1361" s="67"/>
    </row>
    <row r="1362" ht="12.75">
      <c r="F1362" s="67"/>
    </row>
    <row r="1363" ht="12.75">
      <c r="F1363" s="67"/>
    </row>
    <row r="1364" ht="12.75">
      <c r="F1364" s="67"/>
    </row>
    <row r="1365" ht="12.75">
      <c r="F1365" s="67"/>
    </row>
    <row r="1366" ht="12.75">
      <c r="F1366" s="67"/>
    </row>
    <row r="1367" ht="12.75">
      <c r="F1367" s="67"/>
    </row>
    <row r="1368" ht="12.75">
      <c r="F1368" s="67"/>
    </row>
    <row r="1369" ht="12.75">
      <c r="F1369" s="67"/>
    </row>
    <row r="1370" ht="12.75">
      <c r="F1370" s="67"/>
    </row>
    <row r="1371" ht="12.75">
      <c r="F1371" s="67"/>
    </row>
    <row r="1372" ht="12.75">
      <c r="F1372" s="67"/>
    </row>
    <row r="1373" ht="12.75">
      <c r="F1373" s="67"/>
    </row>
    <row r="1374" ht="12.75">
      <c r="F1374" s="67"/>
    </row>
    <row r="1375" ht="12.75">
      <c r="F1375" s="67"/>
    </row>
    <row r="1376" ht="12.75">
      <c r="F1376" s="67"/>
    </row>
    <row r="1377" ht="12.75">
      <c r="F1377" s="67"/>
    </row>
    <row r="1378" ht="12.75">
      <c r="F1378" s="67"/>
    </row>
    <row r="1379" ht="12.75">
      <c r="F1379" s="67"/>
    </row>
    <row r="1380" ht="12.75">
      <c r="F1380" s="67"/>
    </row>
    <row r="1381" ht="12.75">
      <c r="F1381" s="67"/>
    </row>
    <row r="1382" ht="12.75">
      <c r="F1382" s="67"/>
    </row>
    <row r="1383" ht="12.75">
      <c r="F1383" s="67"/>
    </row>
    <row r="1384" ht="12.75">
      <c r="F1384" s="67"/>
    </row>
    <row r="1385" ht="12.75">
      <c r="F1385" s="67"/>
    </row>
    <row r="1386" ht="12.75">
      <c r="F1386" s="67"/>
    </row>
    <row r="1387" ht="12.75">
      <c r="F1387" s="67"/>
    </row>
    <row r="1388" ht="12.75">
      <c r="F1388" s="67"/>
    </row>
    <row r="1389" ht="12.75">
      <c r="F1389" s="67"/>
    </row>
    <row r="1390" ht="12.75">
      <c r="F1390" s="67"/>
    </row>
    <row r="1391" ht="12.75">
      <c r="F1391" s="67"/>
    </row>
    <row r="1392" ht="12.75">
      <c r="F1392" s="67"/>
    </row>
    <row r="1393" ht="12.75">
      <c r="F1393" s="67"/>
    </row>
    <row r="1394" ht="12.75">
      <c r="F1394" s="67"/>
    </row>
    <row r="1395" ht="12.75">
      <c r="F1395" s="67"/>
    </row>
    <row r="1396" ht="12.75">
      <c r="F1396" s="67"/>
    </row>
    <row r="1397" ht="12.75">
      <c r="F1397" s="67"/>
    </row>
    <row r="1398" ht="12.75">
      <c r="F1398" s="67"/>
    </row>
    <row r="1399" ht="12.75">
      <c r="F1399" s="67"/>
    </row>
    <row r="1400" ht="12.75">
      <c r="F1400" s="67"/>
    </row>
    <row r="1401" ht="12.75">
      <c r="F1401" s="67"/>
    </row>
    <row r="1402" ht="12.75">
      <c r="F1402" s="67"/>
    </row>
    <row r="1403" ht="12.75">
      <c r="F1403" s="67"/>
    </row>
    <row r="1404" ht="12.75">
      <c r="F1404" s="67"/>
    </row>
    <row r="1405" ht="12.75">
      <c r="F1405" s="67"/>
    </row>
    <row r="1406" ht="12.75">
      <c r="F1406" s="67"/>
    </row>
    <row r="1407" ht="12.75">
      <c r="F1407" s="67"/>
    </row>
    <row r="1408" ht="12.75">
      <c r="F1408" s="67"/>
    </row>
    <row r="1409" ht="12.75">
      <c r="F1409" s="67"/>
    </row>
    <row r="1410" ht="12.75">
      <c r="F1410" s="67"/>
    </row>
    <row r="1411" ht="12.75">
      <c r="F1411" s="67"/>
    </row>
    <row r="1412" ht="12.75">
      <c r="F1412" s="67"/>
    </row>
    <row r="1413" ht="12.75">
      <c r="F1413" s="67"/>
    </row>
    <row r="1414" ht="12.75">
      <c r="F1414" s="67"/>
    </row>
    <row r="1415" ht="12.75">
      <c r="F1415" s="67"/>
    </row>
    <row r="1416" ht="12.75">
      <c r="F1416" s="67"/>
    </row>
    <row r="1417" ht="12.75">
      <c r="F1417" s="67"/>
    </row>
    <row r="1418" ht="12.75">
      <c r="F1418" s="67"/>
    </row>
    <row r="1419" ht="12.75">
      <c r="F1419" s="67"/>
    </row>
    <row r="1420" ht="12.75">
      <c r="F1420" s="67"/>
    </row>
    <row r="1421" ht="12.75">
      <c r="F1421" s="67"/>
    </row>
    <row r="1422" ht="12.75">
      <c r="F1422" s="67"/>
    </row>
    <row r="1423" ht="12.75">
      <c r="F1423" s="67"/>
    </row>
    <row r="1424" ht="12.75">
      <c r="F1424" s="67"/>
    </row>
    <row r="1425" ht="12.75">
      <c r="F1425" s="67"/>
    </row>
    <row r="1426" ht="12.75">
      <c r="F1426" s="67"/>
    </row>
    <row r="1427" ht="12.75">
      <c r="F1427" s="67"/>
    </row>
    <row r="1428" ht="12.75">
      <c r="F1428" s="67"/>
    </row>
    <row r="1429" ht="12.75">
      <c r="F1429" s="67"/>
    </row>
    <row r="1430" ht="12.75">
      <c r="F1430" s="67"/>
    </row>
    <row r="1431" ht="12.75">
      <c r="F1431" s="67"/>
    </row>
    <row r="1432" ht="12.75">
      <c r="F1432" s="67"/>
    </row>
    <row r="1433" ht="12.75">
      <c r="F1433" s="67"/>
    </row>
    <row r="1434" ht="12.75">
      <c r="F1434" s="67"/>
    </row>
    <row r="1435" ht="12.75">
      <c r="F1435" s="67"/>
    </row>
    <row r="1436" ht="12.75">
      <c r="F1436" s="67"/>
    </row>
    <row r="1437" ht="12.75">
      <c r="F1437" s="67"/>
    </row>
    <row r="1438" ht="12.75">
      <c r="F1438" s="67"/>
    </row>
    <row r="1439" ht="12.75">
      <c r="F1439" s="67"/>
    </row>
    <row r="1440" ht="12.75">
      <c r="F1440" s="67"/>
    </row>
    <row r="1441" ht="12.75">
      <c r="F1441" s="67"/>
    </row>
    <row r="1442" ht="12.75">
      <c r="F1442" s="67"/>
    </row>
    <row r="1443" ht="12.75">
      <c r="F1443" s="67"/>
    </row>
    <row r="1444" ht="12.75">
      <c r="F1444" s="67"/>
    </row>
    <row r="1445" ht="12.75">
      <c r="F1445" s="67"/>
    </row>
    <row r="1446" ht="12.75">
      <c r="F1446" s="67"/>
    </row>
    <row r="1447" ht="12.75">
      <c r="F1447" s="67"/>
    </row>
    <row r="1448" ht="12.75">
      <c r="F1448" s="67"/>
    </row>
    <row r="1449" ht="12.75">
      <c r="F1449" s="67"/>
    </row>
    <row r="1450" ht="12.75">
      <c r="F1450" s="67"/>
    </row>
    <row r="1451" ht="12.75">
      <c r="F1451" s="67"/>
    </row>
    <row r="1452" ht="12.75">
      <c r="F1452" s="67"/>
    </row>
    <row r="1453" ht="12.75">
      <c r="F1453" s="67"/>
    </row>
    <row r="1454" ht="12.75">
      <c r="F1454" s="67"/>
    </row>
    <row r="1455" ht="12.75">
      <c r="F1455" s="67"/>
    </row>
    <row r="1456" ht="12.75">
      <c r="F1456" s="67"/>
    </row>
    <row r="1457" ht="12.75">
      <c r="F1457" s="67"/>
    </row>
    <row r="1458" ht="12.75">
      <c r="F1458" s="67"/>
    </row>
    <row r="1459" ht="12.75">
      <c r="F1459" s="67"/>
    </row>
    <row r="1460" ht="12.75">
      <c r="F1460" s="67"/>
    </row>
    <row r="1461" ht="12.75">
      <c r="F1461" s="67"/>
    </row>
    <row r="1462" ht="12.75">
      <c r="F1462" s="67"/>
    </row>
    <row r="1463" ht="12.75">
      <c r="F1463" s="67"/>
    </row>
    <row r="1464" ht="12.75">
      <c r="F1464" s="67"/>
    </row>
    <row r="1465" ht="12.75">
      <c r="F1465" s="67"/>
    </row>
    <row r="1466" ht="12.75">
      <c r="F1466" s="67"/>
    </row>
    <row r="1467" ht="12.75">
      <c r="F1467" s="67"/>
    </row>
    <row r="1468" ht="12.75">
      <c r="F1468" s="67"/>
    </row>
    <row r="1469" ht="12.75">
      <c r="F1469" s="67"/>
    </row>
    <row r="1470" ht="12.75">
      <c r="F1470" s="67"/>
    </row>
    <row r="1471" ht="12.75">
      <c r="F1471" s="67"/>
    </row>
    <row r="1472" ht="12.75">
      <c r="F1472" s="67"/>
    </row>
    <row r="1473" ht="12.75">
      <c r="F1473" s="67"/>
    </row>
    <row r="1474" ht="12.75">
      <c r="F1474" s="67"/>
    </row>
    <row r="1475" ht="12.75">
      <c r="F1475" s="67"/>
    </row>
    <row r="1476" ht="12.75">
      <c r="F1476" s="67"/>
    </row>
    <row r="1477" ht="12.75">
      <c r="F1477" s="67"/>
    </row>
    <row r="1478" ht="12.75">
      <c r="F1478" s="67"/>
    </row>
    <row r="1479" ht="12.75">
      <c r="F1479" s="67"/>
    </row>
    <row r="1480" ht="12.75">
      <c r="F1480" s="67"/>
    </row>
    <row r="1481" ht="12.75">
      <c r="F1481" s="67"/>
    </row>
    <row r="1482" ht="12.75">
      <c r="F1482" s="67"/>
    </row>
    <row r="1483" ht="12.75">
      <c r="F1483" s="67"/>
    </row>
    <row r="1484" ht="12.75">
      <c r="F1484" s="67"/>
    </row>
    <row r="1485" ht="12.75">
      <c r="F1485" s="67"/>
    </row>
    <row r="1486" ht="12.75">
      <c r="F1486" s="67"/>
    </row>
    <row r="1487" ht="12.75">
      <c r="F1487" s="67"/>
    </row>
    <row r="1488" ht="12.75">
      <c r="F1488" s="67"/>
    </row>
    <row r="1489" ht="12.75">
      <c r="F1489" s="67"/>
    </row>
    <row r="1490" ht="12.75">
      <c r="F1490" s="67"/>
    </row>
    <row r="1491" ht="12.75">
      <c r="F1491" s="67"/>
    </row>
    <row r="1492" ht="12.75">
      <c r="F1492" s="67"/>
    </row>
    <row r="1493" ht="12.75">
      <c r="F1493" s="67"/>
    </row>
    <row r="1494" ht="12.75">
      <c r="F1494" s="67"/>
    </row>
    <row r="1495" ht="12.75">
      <c r="F1495" s="67"/>
    </row>
    <row r="1496" ht="12.75">
      <c r="F1496" s="67"/>
    </row>
    <row r="1497" ht="12.75">
      <c r="F1497" s="67"/>
    </row>
    <row r="1498" ht="12.75">
      <c r="F1498" s="67"/>
    </row>
    <row r="1499" ht="12.75">
      <c r="F1499" s="67"/>
    </row>
    <row r="1500" ht="12.75">
      <c r="F1500" s="67"/>
    </row>
    <row r="1501" ht="12.75">
      <c r="F1501" s="67"/>
    </row>
    <row r="1502" ht="12.75">
      <c r="F1502" s="67"/>
    </row>
    <row r="1503" ht="12.75">
      <c r="F1503" s="67"/>
    </row>
    <row r="1504" ht="12.75">
      <c r="F1504" s="67"/>
    </row>
    <row r="1505" ht="12.75">
      <c r="F1505" s="67"/>
    </row>
    <row r="1506" ht="12.75">
      <c r="F1506" s="67"/>
    </row>
    <row r="1507" ht="12.75">
      <c r="F1507" s="67"/>
    </row>
    <row r="1508" ht="12.75">
      <c r="F1508" s="67"/>
    </row>
    <row r="1509" ht="12.75">
      <c r="F1509" s="67"/>
    </row>
    <row r="1510" ht="12.75">
      <c r="F1510" s="67"/>
    </row>
    <row r="1511" ht="12.75">
      <c r="F1511" s="67"/>
    </row>
    <row r="1512" ht="12.75">
      <c r="F1512" s="67"/>
    </row>
    <row r="1513" ht="12.75">
      <c r="F1513" s="67"/>
    </row>
    <row r="1514" ht="12.75">
      <c r="F1514" s="67"/>
    </row>
    <row r="1515" ht="12.75">
      <c r="F1515" s="67"/>
    </row>
    <row r="1516" ht="12.75">
      <c r="F1516" s="67"/>
    </row>
    <row r="1517" ht="12.75">
      <c r="F1517" s="67"/>
    </row>
    <row r="1518" ht="12.75">
      <c r="F1518" s="67"/>
    </row>
    <row r="1519" ht="12.75">
      <c r="F1519" s="67"/>
    </row>
    <row r="1520" ht="12.75">
      <c r="F1520" s="67"/>
    </row>
    <row r="1521" ht="12.75">
      <c r="F1521" s="67"/>
    </row>
    <row r="1522" ht="12.75">
      <c r="F1522" s="67"/>
    </row>
    <row r="1523" ht="12.75">
      <c r="F1523" s="67"/>
    </row>
    <row r="1524" ht="12.75">
      <c r="F1524" s="67"/>
    </row>
    <row r="1525" ht="12.75">
      <c r="F1525" s="67"/>
    </row>
    <row r="1526" ht="12.75">
      <c r="F1526" s="67"/>
    </row>
    <row r="1527" ht="12.75">
      <c r="F1527" s="67"/>
    </row>
    <row r="1528" ht="12.75">
      <c r="F1528" s="67"/>
    </row>
    <row r="1529" ht="12.75">
      <c r="F1529" s="67"/>
    </row>
    <row r="1530" ht="12.75">
      <c r="F1530" s="67"/>
    </row>
    <row r="1531" ht="12.75">
      <c r="F1531" s="67"/>
    </row>
    <row r="1532" ht="12.75">
      <c r="F1532" s="67"/>
    </row>
    <row r="1533" ht="12.75">
      <c r="F1533" s="67"/>
    </row>
    <row r="1534" ht="12.75">
      <c r="F1534" s="67"/>
    </row>
    <row r="1535" ht="12.75">
      <c r="F1535" s="67"/>
    </row>
    <row r="1536" ht="12.75">
      <c r="F1536" s="67"/>
    </row>
    <row r="1537" ht="12.75">
      <c r="F1537" s="67"/>
    </row>
    <row r="1538" ht="12.75">
      <c r="F1538" s="67"/>
    </row>
    <row r="1539" ht="12.75">
      <c r="F1539" s="67"/>
    </row>
    <row r="1540" ht="12.75">
      <c r="F1540" s="67"/>
    </row>
    <row r="1541" ht="12.75">
      <c r="F1541" s="67"/>
    </row>
    <row r="1542" ht="12.75">
      <c r="F1542" s="67"/>
    </row>
    <row r="1543" ht="12.75">
      <c r="F1543" s="67"/>
    </row>
    <row r="1544" ht="12.75">
      <c r="F1544" s="67"/>
    </row>
    <row r="1545" ht="12.75">
      <c r="F1545" s="67"/>
    </row>
    <row r="1546" ht="12.75">
      <c r="F1546" s="67"/>
    </row>
    <row r="1547" ht="12.75">
      <c r="F1547" s="67"/>
    </row>
    <row r="1548" ht="12.75">
      <c r="F1548" s="67"/>
    </row>
    <row r="1549" ht="12.75">
      <c r="F1549" s="67"/>
    </row>
    <row r="1550" ht="12.75">
      <c r="F1550" s="67"/>
    </row>
    <row r="1551" ht="12.75">
      <c r="F1551" s="67"/>
    </row>
    <row r="1552" ht="12.75">
      <c r="F1552" s="67"/>
    </row>
    <row r="1553" ht="12.75">
      <c r="F1553" s="67"/>
    </row>
    <row r="1554" ht="12.75">
      <c r="F1554" s="67"/>
    </row>
    <row r="1555" ht="12.75">
      <c r="F1555" s="67"/>
    </row>
    <row r="1556" ht="12.75">
      <c r="F1556" s="67"/>
    </row>
    <row r="1557" ht="12.75">
      <c r="F1557" s="67"/>
    </row>
    <row r="1558" ht="12.75">
      <c r="F1558" s="67"/>
    </row>
    <row r="1559" ht="12.75">
      <c r="F1559" s="67"/>
    </row>
    <row r="1560" ht="12.75">
      <c r="F1560" s="67"/>
    </row>
    <row r="1561" ht="12.75">
      <c r="F1561" s="67"/>
    </row>
    <row r="1562" ht="12.75">
      <c r="F1562" s="67"/>
    </row>
    <row r="1563" ht="12.75">
      <c r="F1563" s="67"/>
    </row>
    <row r="1564" ht="12.75">
      <c r="F1564" s="67"/>
    </row>
    <row r="1565" ht="12.75">
      <c r="F1565" s="67"/>
    </row>
    <row r="1566" ht="12.75">
      <c r="F1566" s="67"/>
    </row>
    <row r="1567" ht="12.75">
      <c r="F1567" s="67"/>
    </row>
    <row r="1568" ht="12.75">
      <c r="F1568" s="67"/>
    </row>
    <row r="1569" ht="12.75">
      <c r="F1569" s="67"/>
    </row>
    <row r="1570" ht="12.75">
      <c r="F1570" s="67"/>
    </row>
    <row r="1571" ht="12.75">
      <c r="F1571" s="67"/>
    </row>
    <row r="1572" ht="12.75">
      <c r="F1572" s="67"/>
    </row>
    <row r="1573" ht="12.75">
      <c r="F1573" s="67"/>
    </row>
    <row r="1574" ht="12.75">
      <c r="F1574" s="67"/>
    </row>
    <row r="1575" ht="12.75">
      <c r="F1575" s="67"/>
    </row>
    <row r="1576" ht="12.75">
      <c r="F1576" s="67"/>
    </row>
    <row r="1577" ht="12.75">
      <c r="F1577" s="67"/>
    </row>
    <row r="1578" ht="12.75">
      <c r="F1578" s="67"/>
    </row>
    <row r="1579" ht="12.75">
      <c r="F1579" s="67"/>
    </row>
    <row r="1580" ht="12.75">
      <c r="F1580" s="67"/>
    </row>
    <row r="1581" ht="12.75">
      <c r="F1581" s="67"/>
    </row>
    <row r="1582" ht="12.75">
      <c r="F1582" s="67"/>
    </row>
    <row r="1583" ht="12.75">
      <c r="F1583" s="67"/>
    </row>
    <row r="1584" ht="12.75">
      <c r="F1584" s="67"/>
    </row>
    <row r="1585" ht="12.75">
      <c r="F1585" s="67"/>
    </row>
    <row r="1586" ht="12.75">
      <c r="F1586" s="67"/>
    </row>
    <row r="1587" ht="12.75">
      <c r="F1587" s="67"/>
    </row>
    <row r="1588" ht="12.75">
      <c r="F1588" s="67"/>
    </row>
    <row r="1589" ht="12.75">
      <c r="F1589" s="67"/>
    </row>
    <row r="1590" ht="12.75">
      <c r="F1590" s="67"/>
    </row>
    <row r="1591" ht="12.75">
      <c r="F1591" s="67"/>
    </row>
    <row r="1592" ht="12.75">
      <c r="F1592" s="67"/>
    </row>
    <row r="1593" ht="12.75">
      <c r="F1593" s="67"/>
    </row>
    <row r="1594" ht="12.75">
      <c r="F1594" s="67"/>
    </row>
    <row r="1595" ht="12.75">
      <c r="F1595" s="67"/>
    </row>
    <row r="1596" ht="12.75">
      <c r="F1596" s="67"/>
    </row>
    <row r="1597" ht="12.75">
      <c r="F1597" s="67"/>
    </row>
    <row r="1598" ht="12.75">
      <c r="F1598" s="67"/>
    </row>
    <row r="1599" ht="12.75">
      <c r="F1599" s="67"/>
    </row>
    <row r="1600" ht="12.75">
      <c r="F1600" s="67"/>
    </row>
    <row r="1601" ht="12.75">
      <c r="F1601" s="67"/>
    </row>
    <row r="1602" ht="12.75">
      <c r="F1602" s="67"/>
    </row>
    <row r="1603" ht="12.75">
      <c r="F1603" s="67"/>
    </row>
    <row r="1604" ht="12.75">
      <c r="F1604" s="67"/>
    </row>
    <row r="1605" ht="12.75">
      <c r="F1605" s="67"/>
    </row>
    <row r="1606" ht="12.75">
      <c r="F1606" s="67"/>
    </row>
    <row r="1607" ht="12.75">
      <c r="F1607" s="67"/>
    </row>
    <row r="1608" ht="12.75">
      <c r="F1608" s="67"/>
    </row>
    <row r="1609" ht="12.75">
      <c r="F1609" s="67"/>
    </row>
    <row r="1610" ht="12.75">
      <c r="F1610" s="67"/>
    </row>
    <row r="1611" ht="12.75">
      <c r="F1611" s="67"/>
    </row>
    <row r="1612" ht="12.75">
      <c r="F1612" s="67"/>
    </row>
    <row r="1613" ht="12.75">
      <c r="F1613" s="67"/>
    </row>
    <row r="1614" ht="12.75">
      <c r="F1614" s="67"/>
    </row>
    <row r="1615" ht="12.75">
      <c r="F1615" s="67"/>
    </row>
    <row r="1616" ht="12.75">
      <c r="F1616" s="67"/>
    </row>
    <row r="1617" ht="12.75">
      <c r="F1617" s="67"/>
    </row>
    <row r="1618" ht="12.75">
      <c r="F1618" s="67"/>
    </row>
    <row r="1619" ht="12.75">
      <c r="F1619" s="67"/>
    </row>
    <row r="1620" ht="12.75">
      <c r="F1620" s="67"/>
    </row>
    <row r="1621" ht="12.75">
      <c r="F1621" s="67"/>
    </row>
    <row r="1622" ht="12.75">
      <c r="F1622" s="67"/>
    </row>
    <row r="1623" ht="12.75">
      <c r="F1623" s="67"/>
    </row>
    <row r="1624" ht="12.75">
      <c r="F1624" s="67"/>
    </row>
    <row r="1625" ht="12.75">
      <c r="F1625" s="67"/>
    </row>
    <row r="1626" ht="12.75">
      <c r="F1626" s="67"/>
    </row>
    <row r="1627" ht="12.75">
      <c r="F1627" s="67"/>
    </row>
    <row r="1628" ht="12.75">
      <c r="F1628" s="67"/>
    </row>
    <row r="1629" ht="12.75">
      <c r="F1629" s="67"/>
    </row>
    <row r="1630" ht="12.75">
      <c r="F1630" s="67"/>
    </row>
    <row r="1631" ht="12.75">
      <c r="F1631" s="67"/>
    </row>
    <row r="1632" ht="12.75">
      <c r="F1632" s="67"/>
    </row>
    <row r="1633" ht="12.75">
      <c r="F1633" s="67"/>
    </row>
    <row r="1634" ht="12.75">
      <c r="F1634" s="67"/>
    </row>
    <row r="1635" ht="12.75">
      <c r="F1635" s="67"/>
    </row>
    <row r="1636" ht="12.75">
      <c r="F1636" s="67"/>
    </row>
    <row r="1637" ht="12.75">
      <c r="F1637" s="67"/>
    </row>
    <row r="1638" ht="12.75">
      <c r="F1638" s="67"/>
    </row>
    <row r="1639" ht="12.75">
      <c r="F1639" s="67"/>
    </row>
    <row r="1640" ht="12.75">
      <c r="F1640" s="67"/>
    </row>
    <row r="1641" ht="12.75">
      <c r="F1641" s="67"/>
    </row>
    <row r="1642" ht="12.75">
      <c r="F1642" s="67"/>
    </row>
    <row r="1643" ht="12.75">
      <c r="F1643" s="67"/>
    </row>
    <row r="1644" ht="12.75">
      <c r="F1644" s="67"/>
    </row>
    <row r="1645" ht="12.75">
      <c r="F1645" s="67"/>
    </row>
    <row r="1646" ht="12.75">
      <c r="F1646" s="67"/>
    </row>
    <row r="1647" ht="12.75">
      <c r="F1647" s="67"/>
    </row>
    <row r="1648" ht="12.75">
      <c r="F1648" s="67"/>
    </row>
    <row r="1649" ht="12.75">
      <c r="F1649" s="67"/>
    </row>
    <row r="1650" ht="12.75">
      <c r="F1650" s="67"/>
    </row>
    <row r="1651" ht="12.75">
      <c r="F1651" s="67"/>
    </row>
    <row r="1652" ht="12.75">
      <c r="F1652" s="67"/>
    </row>
    <row r="1653" ht="12.75">
      <c r="F1653" s="67"/>
    </row>
    <row r="1654" ht="12.75">
      <c r="F1654" s="67"/>
    </row>
    <row r="1655" ht="12.75">
      <c r="F1655" s="67"/>
    </row>
    <row r="1656" ht="12.75">
      <c r="F1656" s="67"/>
    </row>
    <row r="1657" ht="12.75">
      <c r="F1657" s="67"/>
    </row>
    <row r="1658" ht="12.75">
      <c r="F1658" s="67"/>
    </row>
    <row r="1659" ht="12.75">
      <c r="F1659" s="67"/>
    </row>
    <row r="1660" ht="12.75">
      <c r="F1660" s="67"/>
    </row>
    <row r="1661" ht="12.75">
      <c r="F1661" s="67"/>
    </row>
    <row r="1662" ht="12.75">
      <c r="F1662" s="67"/>
    </row>
    <row r="1663" ht="12.75">
      <c r="F1663" s="67"/>
    </row>
    <row r="1664" ht="12.75">
      <c r="F1664" s="67"/>
    </row>
    <row r="1665" ht="12.75">
      <c r="F1665" s="67"/>
    </row>
    <row r="1666" ht="12.75">
      <c r="F1666" s="67"/>
    </row>
    <row r="1667" ht="12.75">
      <c r="F1667" s="67"/>
    </row>
    <row r="1668" ht="12.75">
      <c r="F1668" s="67"/>
    </row>
    <row r="1669" ht="12.75">
      <c r="F1669" s="67"/>
    </row>
    <row r="1670" ht="12.75">
      <c r="F1670" s="67"/>
    </row>
    <row r="1671" ht="12.75">
      <c r="F1671" s="67"/>
    </row>
    <row r="1672" ht="12.75">
      <c r="F1672" s="67"/>
    </row>
    <row r="1673" ht="12.75">
      <c r="F1673" s="67"/>
    </row>
    <row r="1674" ht="12.75">
      <c r="F1674" s="67"/>
    </row>
    <row r="1675" ht="12.75">
      <c r="F1675" s="67"/>
    </row>
    <row r="1676" ht="12.75">
      <c r="F1676" s="67"/>
    </row>
    <row r="1677" ht="12.75">
      <c r="F1677" s="67"/>
    </row>
    <row r="1678" ht="12.75">
      <c r="F1678" s="67"/>
    </row>
    <row r="1679" ht="12.75">
      <c r="F1679" s="67"/>
    </row>
    <row r="1680" ht="12.75">
      <c r="F1680" s="67"/>
    </row>
    <row r="1681" ht="12.75">
      <c r="F1681" s="67"/>
    </row>
    <row r="1682" ht="12.75">
      <c r="F1682" s="67"/>
    </row>
    <row r="1683" ht="12.75">
      <c r="F1683" s="67"/>
    </row>
    <row r="1684" ht="12.75">
      <c r="F1684" s="67"/>
    </row>
    <row r="1685" ht="12.75">
      <c r="F1685" s="67"/>
    </row>
    <row r="1686" ht="12.75">
      <c r="F1686" s="67"/>
    </row>
    <row r="1687" ht="12.75">
      <c r="F1687" s="67"/>
    </row>
    <row r="1688" ht="12.75">
      <c r="F1688" s="67"/>
    </row>
    <row r="1689" ht="12.75">
      <c r="F1689" s="67"/>
    </row>
    <row r="1690" ht="12.75">
      <c r="F1690" s="67"/>
    </row>
    <row r="1691" ht="12.75">
      <c r="F1691" s="67"/>
    </row>
    <row r="1692" ht="12.75">
      <c r="F1692" s="67"/>
    </row>
    <row r="1693" ht="12.75">
      <c r="F1693" s="67"/>
    </row>
    <row r="1694" ht="12.75">
      <c r="F1694" s="67"/>
    </row>
    <row r="1695" ht="12.75">
      <c r="F1695" s="67"/>
    </row>
    <row r="1696" ht="12.75">
      <c r="F1696" s="67"/>
    </row>
    <row r="1697" ht="12.75">
      <c r="F1697" s="67"/>
    </row>
    <row r="1698" ht="12.75">
      <c r="F1698" s="67"/>
    </row>
    <row r="1699" ht="12.75">
      <c r="F1699" s="67"/>
    </row>
    <row r="1700" ht="12.75">
      <c r="F1700" s="67"/>
    </row>
    <row r="1701" ht="12.75">
      <c r="F1701" s="67"/>
    </row>
    <row r="1702" ht="12.75">
      <c r="F1702" s="67"/>
    </row>
    <row r="1703" ht="12.75">
      <c r="F1703" s="67"/>
    </row>
    <row r="1704" ht="12.75">
      <c r="F1704" s="67"/>
    </row>
    <row r="1705" ht="12.75">
      <c r="F1705" s="67"/>
    </row>
    <row r="1706" ht="12.75">
      <c r="F1706" s="67"/>
    </row>
    <row r="1707" ht="12.75">
      <c r="F1707" s="67"/>
    </row>
    <row r="1708" ht="12.75">
      <c r="F1708" s="67"/>
    </row>
    <row r="1709" ht="12.75">
      <c r="F1709" s="67"/>
    </row>
    <row r="1710" ht="12.75">
      <c r="F1710" s="67"/>
    </row>
    <row r="1711" ht="12.75">
      <c r="F1711" s="67"/>
    </row>
    <row r="1712" ht="12.75">
      <c r="F1712" s="67"/>
    </row>
    <row r="1713" ht="12.75">
      <c r="F1713" s="67"/>
    </row>
    <row r="1714" ht="12.75">
      <c r="F1714" s="67"/>
    </row>
    <row r="1715" ht="12.75">
      <c r="F1715" s="67"/>
    </row>
    <row r="1716" ht="12.75">
      <c r="F1716" s="67"/>
    </row>
    <row r="1717" ht="12.75">
      <c r="F1717" s="67"/>
    </row>
    <row r="1718" ht="12.75">
      <c r="F1718" s="67"/>
    </row>
    <row r="1719" ht="12.75">
      <c r="F1719" s="67"/>
    </row>
    <row r="1720" ht="12.75">
      <c r="F1720" s="67"/>
    </row>
    <row r="1721" ht="12.75">
      <c r="F1721" s="67"/>
    </row>
    <row r="1722" ht="12.75">
      <c r="F1722" s="67"/>
    </row>
    <row r="1723" ht="12.75">
      <c r="F1723" s="67"/>
    </row>
    <row r="1724" ht="12.75">
      <c r="F1724" s="67"/>
    </row>
    <row r="1725" ht="12.75">
      <c r="F1725" s="67"/>
    </row>
    <row r="1726" ht="12.75">
      <c r="F1726" s="67"/>
    </row>
    <row r="1727" ht="12.75">
      <c r="F1727" s="67"/>
    </row>
    <row r="1728" ht="12.75">
      <c r="F1728" s="67"/>
    </row>
    <row r="1729" ht="12.75">
      <c r="F1729" s="67"/>
    </row>
    <row r="1730" ht="12.75">
      <c r="F1730" s="67"/>
    </row>
    <row r="1731" ht="12.75">
      <c r="F1731" s="67"/>
    </row>
    <row r="1732" ht="12.75">
      <c r="F1732" s="67"/>
    </row>
    <row r="1733" ht="12.75">
      <c r="F1733" s="67"/>
    </row>
    <row r="1734" ht="12.75">
      <c r="F1734" s="67"/>
    </row>
    <row r="1735" ht="12.75">
      <c r="F1735" s="67"/>
    </row>
    <row r="1736" ht="12.75">
      <c r="F1736" s="67"/>
    </row>
    <row r="1737" ht="12.75">
      <c r="F1737" s="67"/>
    </row>
    <row r="1738" ht="12.75">
      <c r="F1738" s="67"/>
    </row>
    <row r="1739" ht="12.75">
      <c r="F1739" s="67"/>
    </row>
    <row r="1740" ht="12.75">
      <c r="F1740" s="67"/>
    </row>
    <row r="1741" ht="12.75">
      <c r="F1741" s="67"/>
    </row>
    <row r="1742" ht="12.75">
      <c r="F1742" s="67"/>
    </row>
    <row r="1743" ht="12.75">
      <c r="F1743" s="67"/>
    </row>
    <row r="1744" ht="12.75">
      <c r="F1744" s="67"/>
    </row>
    <row r="1745" ht="12.75">
      <c r="F1745" s="67"/>
    </row>
    <row r="1746" ht="12.75">
      <c r="F1746" s="67"/>
    </row>
    <row r="1747" ht="12.75">
      <c r="F1747" s="67"/>
    </row>
    <row r="1748" ht="12.75">
      <c r="F1748" s="67"/>
    </row>
    <row r="1749" ht="12.75">
      <c r="F1749" s="67"/>
    </row>
    <row r="1750" ht="12.75">
      <c r="F1750" s="67"/>
    </row>
    <row r="1751" ht="12.75">
      <c r="F1751" s="67"/>
    </row>
    <row r="1752" ht="12.75">
      <c r="F1752" s="67"/>
    </row>
    <row r="1753" ht="12.75">
      <c r="F1753" s="67"/>
    </row>
    <row r="1754" ht="12.75">
      <c r="F1754" s="67"/>
    </row>
    <row r="1755" ht="12.75">
      <c r="F1755" s="67"/>
    </row>
    <row r="1756" ht="12.75">
      <c r="F1756" s="67"/>
    </row>
    <row r="1757" ht="12.75">
      <c r="F1757" s="67"/>
    </row>
    <row r="1758" ht="12.75">
      <c r="F1758" s="67"/>
    </row>
    <row r="1759" ht="12.75">
      <c r="F1759" s="67"/>
    </row>
    <row r="1760" ht="12.75">
      <c r="F1760" s="67"/>
    </row>
    <row r="1761" ht="12.75">
      <c r="F1761" s="67"/>
    </row>
    <row r="1762" ht="12.75">
      <c r="F1762" s="67"/>
    </row>
    <row r="1763" ht="12.75">
      <c r="F1763" s="67"/>
    </row>
    <row r="1764" ht="12.75">
      <c r="F1764" s="67"/>
    </row>
    <row r="1765" ht="12.75">
      <c r="F1765" s="67"/>
    </row>
    <row r="1766" ht="12.75">
      <c r="F1766" s="67"/>
    </row>
    <row r="1767" ht="12.75">
      <c r="F1767" s="67"/>
    </row>
    <row r="1768" ht="12.75">
      <c r="F1768" s="67"/>
    </row>
    <row r="1769" ht="12.75">
      <c r="F1769" s="67"/>
    </row>
    <row r="1770" ht="12.75">
      <c r="F1770" s="67"/>
    </row>
    <row r="1771" ht="12.75">
      <c r="F1771" s="67"/>
    </row>
    <row r="1772" ht="12.75">
      <c r="F1772" s="67"/>
    </row>
    <row r="1773" ht="12.75">
      <c r="F1773" s="67"/>
    </row>
    <row r="1774" ht="12.75">
      <c r="F1774" s="67"/>
    </row>
    <row r="1775" ht="12.75">
      <c r="F1775" s="67"/>
    </row>
    <row r="1776" ht="12.75">
      <c r="F1776" s="67"/>
    </row>
    <row r="1777" ht="12.75">
      <c r="F1777" s="67"/>
    </row>
    <row r="1778" ht="12.75">
      <c r="F1778" s="67"/>
    </row>
    <row r="1779" ht="12.75">
      <c r="F1779" s="67"/>
    </row>
    <row r="1780" ht="12.75">
      <c r="F1780" s="67"/>
    </row>
    <row r="1781" ht="12.75">
      <c r="F1781" s="67"/>
    </row>
    <row r="1782" ht="12.75">
      <c r="F1782" s="67"/>
    </row>
    <row r="1783" ht="12.75">
      <c r="F1783" s="67"/>
    </row>
    <row r="1784" ht="12.75">
      <c r="F1784" s="67"/>
    </row>
    <row r="1785" ht="12.75">
      <c r="F1785" s="67"/>
    </row>
    <row r="1786" ht="12.75">
      <c r="F1786" s="67"/>
    </row>
    <row r="1787" ht="12.75">
      <c r="F1787" s="67"/>
    </row>
    <row r="1788" ht="12.75">
      <c r="F1788" s="67"/>
    </row>
    <row r="1789" ht="12.75">
      <c r="F1789" s="67"/>
    </row>
    <row r="1790" ht="12.75">
      <c r="F1790" s="67"/>
    </row>
    <row r="1791" ht="12.75">
      <c r="F1791" s="67"/>
    </row>
    <row r="1792" ht="12.75">
      <c r="F1792" s="67"/>
    </row>
    <row r="1793" ht="12.75">
      <c r="F1793" s="67"/>
    </row>
    <row r="1794" ht="12.75">
      <c r="F1794" s="67"/>
    </row>
    <row r="1795" ht="12.75">
      <c r="F1795" s="67"/>
    </row>
    <row r="1796" ht="12.75">
      <c r="F1796" s="67"/>
    </row>
    <row r="1797" ht="12.75">
      <c r="F1797" s="67"/>
    </row>
    <row r="1798" ht="12.75">
      <c r="F1798" s="67"/>
    </row>
    <row r="1799" ht="12.75">
      <c r="F1799" s="67"/>
    </row>
    <row r="1800" ht="12.75">
      <c r="F1800" s="67"/>
    </row>
    <row r="1801" ht="12.75">
      <c r="F1801" s="67"/>
    </row>
    <row r="1802" ht="12.75">
      <c r="F1802" s="67"/>
    </row>
    <row r="1803" ht="12.75">
      <c r="F1803" s="67"/>
    </row>
    <row r="1804" ht="12.75">
      <c r="F1804" s="67"/>
    </row>
    <row r="1805" ht="12.75">
      <c r="F1805" s="67"/>
    </row>
    <row r="1806" ht="12.75">
      <c r="F1806" s="67"/>
    </row>
    <row r="1807" ht="12.75">
      <c r="F1807" s="67"/>
    </row>
    <row r="1808" ht="12.75">
      <c r="F1808" s="67"/>
    </row>
    <row r="1809" ht="12.75">
      <c r="F1809" s="67"/>
    </row>
    <row r="1810" ht="12.75">
      <c r="F1810" s="67"/>
    </row>
    <row r="1811" ht="12.75">
      <c r="F1811" s="67"/>
    </row>
    <row r="1812" ht="12.75">
      <c r="F1812" s="67"/>
    </row>
    <row r="1813" ht="12.75">
      <c r="F1813" s="67"/>
    </row>
    <row r="1814" ht="12.75">
      <c r="F1814" s="67"/>
    </row>
    <row r="1815" ht="12.75">
      <c r="F1815" s="67"/>
    </row>
    <row r="1816" ht="12.75">
      <c r="F1816" s="67"/>
    </row>
    <row r="1817" ht="12.75">
      <c r="F1817" s="67"/>
    </row>
    <row r="1818" ht="12.75">
      <c r="F1818" s="67"/>
    </row>
    <row r="1819" ht="12.75">
      <c r="F1819" s="67"/>
    </row>
    <row r="1820" ht="12.75">
      <c r="F1820" s="67"/>
    </row>
    <row r="1821" ht="12.75">
      <c r="F1821" s="67"/>
    </row>
    <row r="1822" ht="12.75">
      <c r="F1822" s="67"/>
    </row>
    <row r="1823" ht="12.75">
      <c r="F1823" s="67"/>
    </row>
    <row r="1824" ht="12.75">
      <c r="F1824" s="67"/>
    </row>
    <row r="1825" ht="12.75">
      <c r="F1825" s="67"/>
    </row>
    <row r="1826" ht="12.75">
      <c r="F1826" s="67"/>
    </row>
    <row r="1827" ht="12.75">
      <c r="F1827" s="67"/>
    </row>
    <row r="1828" ht="12.75">
      <c r="F1828" s="67"/>
    </row>
    <row r="1829" ht="12.75">
      <c r="F1829" s="67"/>
    </row>
    <row r="1830" ht="12.75">
      <c r="F1830" s="67"/>
    </row>
    <row r="1831" ht="12.75">
      <c r="F1831" s="67"/>
    </row>
    <row r="1832" ht="12.75">
      <c r="F1832" s="67"/>
    </row>
    <row r="1833" ht="12.75">
      <c r="F1833" s="67"/>
    </row>
    <row r="1834" ht="12.75">
      <c r="F1834" s="67"/>
    </row>
    <row r="1835" ht="12.75">
      <c r="F1835" s="67"/>
    </row>
    <row r="1836" ht="12.75">
      <c r="F1836" s="67"/>
    </row>
    <row r="1837" ht="12.75">
      <c r="F1837" s="67"/>
    </row>
    <row r="1838" ht="12.75">
      <c r="F1838" s="67"/>
    </row>
    <row r="1839" ht="12.75">
      <c r="F1839" s="67"/>
    </row>
    <row r="1840" ht="12.75">
      <c r="F1840" s="67"/>
    </row>
    <row r="1841" ht="12.75">
      <c r="F1841" s="67"/>
    </row>
    <row r="1842" ht="12.75">
      <c r="F1842" s="67"/>
    </row>
    <row r="1843" ht="12.75">
      <c r="F1843" s="67"/>
    </row>
    <row r="1844" ht="12.75">
      <c r="F1844" s="67"/>
    </row>
    <row r="1845" ht="12.75">
      <c r="F1845" s="67"/>
    </row>
    <row r="1846" ht="12.75">
      <c r="F1846" s="67"/>
    </row>
    <row r="1847" ht="12.75">
      <c r="F1847" s="67"/>
    </row>
    <row r="1848" ht="12.75">
      <c r="F1848" s="67"/>
    </row>
    <row r="1849" ht="12.75">
      <c r="F1849" s="67"/>
    </row>
    <row r="1850" ht="12.75">
      <c r="F1850" s="67"/>
    </row>
    <row r="1851" ht="12.75">
      <c r="F1851" s="67"/>
    </row>
    <row r="1852" ht="12.75">
      <c r="F1852" s="67"/>
    </row>
    <row r="1853" ht="12.75">
      <c r="F1853" s="67"/>
    </row>
    <row r="1854" ht="12.75">
      <c r="F1854" s="67"/>
    </row>
    <row r="1855" ht="12.75">
      <c r="F1855" s="67"/>
    </row>
    <row r="1856" ht="12.75">
      <c r="F1856" s="67"/>
    </row>
    <row r="1857" ht="12.75">
      <c r="F1857" s="67"/>
    </row>
    <row r="1858" ht="12.75">
      <c r="F1858" s="67"/>
    </row>
    <row r="1859" ht="12.75">
      <c r="F1859" s="67"/>
    </row>
    <row r="1860" ht="12.75">
      <c r="F1860" s="67"/>
    </row>
    <row r="1861" ht="12.75">
      <c r="F1861" s="67"/>
    </row>
    <row r="1862" ht="12.75">
      <c r="F1862" s="67"/>
    </row>
    <row r="1863" ht="12.75">
      <c r="F1863" s="67"/>
    </row>
    <row r="1864" ht="12.75">
      <c r="F1864" s="67"/>
    </row>
    <row r="1865" ht="12.75">
      <c r="F1865" s="67"/>
    </row>
    <row r="1866" ht="12.75">
      <c r="F1866" s="67"/>
    </row>
    <row r="1867" ht="12.75">
      <c r="F1867" s="67"/>
    </row>
    <row r="1868" ht="12.75">
      <c r="F1868" s="67"/>
    </row>
    <row r="1869" ht="12.75">
      <c r="F1869" s="67"/>
    </row>
    <row r="1870" ht="12.75">
      <c r="F1870" s="67"/>
    </row>
    <row r="1871" ht="12.75">
      <c r="F1871" s="67"/>
    </row>
    <row r="1872" ht="12.75">
      <c r="F1872" s="67"/>
    </row>
    <row r="1873" ht="12.75">
      <c r="F1873" s="67"/>
    </row>
    <row r="1874" ht="12.75">
      <c r="F1874" s="67"/>
    </row>
    <row r="1875" ht="12.75">
      <c r="F1875" s="67"/>
    </row>
    <row r="1876" ht="12.75">
      <c r="F1876" s="67"/>
    </row>
    <row r="1877" ht="12.75">
      <c r="F1877" s="67"/>
    </row>
    <row r="1878" ht="12.75">
      <c r="F1878" s="67"/>
    </row>
    <row r="1879" ht="12.75">
      <c r="F1879" s="67"/>
    </row>
    <row r="1880" ht="12.75">
      <c r="F1880" s="67"/>
    </row>
    <row r="1881" ht="12.75">
      <c r="F1881" s="67"/>
    </row>
    <row r="1882" ht="12.75">
      <c r="F1882" s="67"/>
    </row>
    <row r="1883" ht="12.75">
      <c r="F1883" s="67"/>
    </row>
    <row r="1884" ht="12.75">
      <c r="F1884" s="67"/>
    </row>
    <row r="1885" ht="12.75">
      <c r="F1885" s="67"/>
    </row>
    <row r="1886" ht="12.75">
      <c r="F1886" s="67"/>
    </row>
    <row r="1887" ht="12.75">
      <c r="F1887" s="67"/>
    </row>
    <row r="1888" ht="12.75">
      <c r="F1888" s="67"/>
    </row>
    <row r="1889" ht="12.75">
      <c r="F1889" s="67"/>
    </row>
    <row r="1890" ht="12.75">
      <c r="F1890" s="67"/>
    </row>
    <row r="1891" ht="12.75">
      <c r="F1891" s="67"/>
    </row>
    <row r="1892" ht="12.75">
      <c r="F1892" s="67"/>
    </row>
    <row r="1893" ht="12.75">
      <c r="F1893" s="67"/>
    </row>
    <row r="1894" ht="12.75">
      <c r="F1894" s="67"/>
    </row>
    <row r="1895" ht="12.75">
      <c r="F1895" s="67"/>
    </row>
    <row r="1896" ht="12.75">
      <c r="F1896" s="67"/>
    </row>
    <row r="1897" ht="12.75">
      <c r="F1897" s="67"/>
    </row>
    <row r="1898" ht="12.75">
      <c r="F1898" s="67"/>
    </row>
    <row r="1899" ht="12.75">
      <c r="F1899" s="67"/>
    </row>
    <row r="1900" ht="12.75">
      <c r="F1900" s="67"/>
    </row>
    <row r="1901" ht="12.75">
      <c r="F1901" s="67"/>
    </row>
    <row r="1902" ht="12.75">
      <c r="F1902" s="67"/>
    </row>
    <row r="1903" ht="12.75">
      <c r="F1903" s="67"/>
    </row>
    <row r="1904" ht="12.75">
      <c r="F1904" s="67"/>
    </row>
    <row r="1905" ht="12.75">
      <c r="F1905" s="67"/>
    </row>
    <row r="1906" ht="12.75">
      <c r="F1906" s="67"/>
    </row>
    <row r="1907" ht="12.75">
      <c r="F1907" s="67"/>
    </row>
    <row r="1908" ht="12.75">
      <c r="F1908" s="67"/>
    </row>
    <row r="1909" ht="12.75">
      <c r="F1909" s="67"/>
    </row>
    <row r="1910" ht="12.75">
      <c r="F1910" s="67"/>
    </row>
    <row r="1911" ht="12.75">
      <c r="F1911" s="67"/>
    </row>
    <row r="1912" ht="12.75">
      <c r="F1912" s="67"/>
    </row>
    <row r="1913" ht="12.75">
      <c r="F1913" s="67"/>
    </row>
    <row r="1914" ht="12.75">
      <c r="F1914" s="67"/>
    </row>
    <row r="1915" ht="12.75">
      <c r="F1915" s="67"/>
    </row>
    <row r="1916" ht="12.75">
      <c r="F1916" s="67"/>
    </row>
    <row r="1917" ht="12.75">
      <c r="F1917" s="67"/>
    </row>
    <row r="1918" ht="12.75">
      <c r="F1918" s="67"/>
    </row>
    <row r="1919" ht="12.75">
      <c r="F1919" s="67"/>
    </row>
    <row r="1920" ht="12.75">
      <c r="F1920" s="67"/>
    </row>
    <row r="1921" ht="12.75">
      <c r="F1921" s="67"/>
    </row>
    <row r="1922" ht="12.75">
      <c r="F1922" s="67"/>
    </row>
    <row r="1923" ht="12.75">
      <c r="F1923" s="67"/>
    </row>
    <row r="1924" ht="12.75">
      <c r="F1924" s="67"/>
    </row>
    <row r="1925" ht="12.75">
      <c r="F1925" s="67"/>
    </row>
    <row r="1926" ht="12.75">
      <c r="F1926" s="67"/>
    </row>
    <row r="1927" ht="12.75">
      <c r="F1927" s="67"/>
    </row>
    <row r="1928" ht="12.75">
      <c r="F1928" s="67"/>
    </row>
    <row r="1929" ht="12.75">
      <c r="F1929" s="67"/>
    </row>
    <row r="1930" ht="12.75">
      <c r="F1930" s="67"/>
    </row>
    <row r="1931" ht="12.75">
      <c r="F1931" s="67"/>
    </row>
    <row r="1932" ht="12.75">
      <c r="F1932" s="67"/>
    </row>
    <row r="1933" ht="12.75">
      <c r="F1933" s="67"/>
    </row>
    <row r="1934" ht="12.75">
      <c r="F1934" s="67"/>
    </row>
    <row r="1935" ht="12.75">
      <c r="F1935" s="67"/>
    </row>
    <row r="1936" ht="12.75">
      <c r="F1936" s="67"/>
    </row>
    <row r="1937" ht="12.75">
      <c r="F1937" s="67"/>
    </row>
    <row r="1938" ht="12.75">
      <c r="F1938" s="67"/>
    </row>
    <row r="1939" ht="12.75">
      <c r="F1939" s="67"/>
    </row>
    <row r="1940" ht="12.75">
      <c r="F1940" s="67"/>
    </row>
    <row r="1941" ht="12.75">
      <c r="F1941" s="67"/>
    </row>
    <row r="1942" ht="12.75">
      <c r="F1942" s="67"/>
    </row>
    <row r="1943" ht="12.75">
      <c r="F1943" s="67"/>
    </row>
    <row r="1944" ht="12.75">
      <c r="F1944" s="67"/>
    </row>
    <row r="1945" ht="12.75">
      <c r="F1945" s="67"/>
    </row>
    <row r="1946" ht="12.75">
      <c r="F1946" s="67"/>
    </row>
    <row r="1947" ht="12.75">
      <c r="F1947" s="67"/>
    </row>
    <row r="1948" ht="12.75">
      <c r="F1948" s="67"/>
    </row>
    <row r="1949" ht="12.75">
      <c r="F1949" s="67"/>
    </row>
    <row r="1950" ht="12.75">
      <c r="F1950" s="67"/>
    </row>
    <row r="1951" ht="12.75">
      <c r="F1951" s="67"/>
    </row>
    <row r="1952" ht="12.75">
      <c r="F1952" s="67"/>
    </row>
    <row r="1953" ht="12.75">
      <c r="F1953" s="67"/>
    </row>
    <row r="1954" ht="12.75">
      <c r="F1954" s="67"/>
    </row>
    <row r="1955" ht="12.75">
      <c r="F1955" s="67"/>
    </row>
    <row r="1956" ht="12.75">
      <c r="F1956" s="67"/>
    </row>
    <row r="1957" ht="12.75">
      <c r="F1957" s="67"/>
    </row>
    <row r="1958" ht="12.75">
      <c r="F1958" s="67"/>
    </row>
    <row r="1959" ht="12.75">
      <c r="F1959" s="67"/>
    </row>
    <row r="1960" ht="12.75">
      <c r="F1960" s="67"/>
    </row>
    <row r="1961" ht="12.75">
      <c r="F1961" s="67"/>
    </row>
    <row r="1962" ht="12.75">
      <c r="F1962" s="67"/>
    </row>
    <row r="1963" ht="12.75">
      <c r="F1963" s="67"/>
    </row>
    <row r="1964" ht="12.75">
      <c r="F1964" s="67"/>
    </row>
    <row r="1965" ht="12.75">
      <c r="F1965" s="67"/>
    </row>
    <row r="1966" ht="12.75">
      <c r="F1966" s="67"/>
    </row>
    <row r="1967" ht="12.75">
      <c r="F1967" s="67"/>
    </row>
    <row r="1968" ht="12.75">
      <c r="F1968" s="67"/>
    </row>
    <row r="1969" ht="12.75">
      <c r="F1969" s="67"/>
    </row>
    <row r="1970" ht="12.75">
      <c r="F1970" s="67"/>
    </row>
    <row r="1971" ht="12.75">
      <c r="F1971" s="67"/>
    </row>
    <row r="1972" ht="12.75">
      <c r="F1972" s="67"/>
    </row>
    <row r="1973" ht="12.75">
      <c r="F1973" s="67"/>
    </row>
    <row r="1974" ht="12.75">
      <c r="F1974" s="67"/>
    </row>
    <row r="1975" ht="12.75">
      <c r="F1975" s="67"/>
    </row>
    <row r="1976" ht="12.75">
      <c r="F1976" s="67"/>
    </row>
    <row r="1977" ht="12.75">
      <c r="F1977" s="67"/>
    </row>
    <row r="1978" ht="12.75">
      <c r="F1978" s="67"/>
    </row>
    <row r="1979" ht="12.75">
      <c r="F1979" s="67"/>
    </row>
    <row r="1980" ht="12.75">
      <c r="F1980" s="67"/>
    </row>
    <row r="1981" ht="12.75">
      <c r="F1981" s="67"/>
    </row>
    <row r="1982" ht="12.75">
      <c r="F1982" s="67"/>
    </row>
    <row r="1983" ht="12.75">
      <c r="F1983" s="67"/>
    </row>
    <row r="1984" ht="12.75">
      <c r="F1984" s="67"/>
    </row>
    <row r="1985" ht="12.75">
      <c r="F1985" s="67"/>
    </row>
    <row r="1986" ht="12.75">
      <c r="F1986" s="67"/>
    </row>
    <row r="1987" ht="12.75">
      <c r="F1987" s="67"/>
    </row>
    <row r="1988" ht="12.75">
      <c r="F1988" s="67"/>
    </row>
    <row r="1989" ht="12.75">
      <c r="F1989" s="67"/>
    </row>
    <row r="1990" ht="12.75">
      <c r="F1990" s="67"/>
    </row>
    <row r="1991" ht="12.75">
      <c r="F1991" s="67"/>
    </row>
    <row r="1992" ht="12.75">
      <c r="F1992" s="67"/>
    </row>
    <row r="1993" ht="12.75">
      <c r="F1993" s="67"/>
    </row>
    <row r="1994" ht="12.75">
      <c r="F1994" s="67"/>
    </row>
    <row r="1995" ht="12.75">
      <c r="F1995" s="67"/>
    </row>
    <row r="1996" ht="12.75">
      <c r="F1996" s="67"/>
    </row>
    <row r="1997" ht="12.75">
      <c r="F1997" s="67"/>
    </row>
    <row r="1998" ht="12.75">
      <c r="F1998" s="67"/>
    </row>
    <row r="1999" ht="12.75">
      <c r="F1999" s="67"/>
    </row>
    <row r="2000" ht="12.75">
      <c r="F2000" s="67"/>
    </row>
    <row r="2001" ht="12.75">
      <c r="F2001" s="67"/>
    </row>
    <row r="2002" ht="12.75">
      <c r="F2002" s="67"/>
    </row>
    <row r="2003" ht="12.75">
      <c r="F2003" s="67"/>
    </row>
    <row r="2004" ht="12.75">
      <c r="F2004" s="67"/>
    </row>
    <row r="2005" ht="12.75">
      <c r="F2005" s="67"/>
    </row>
    <row r="2006" ht="12.75">
      <c r="F2006" s="67"/>
    </row>
    <row r="2007" ht="12.75">
      <c r="F2007" s="67"/>
    </row>
    <row r="2008" ht="12.75">
      <c r="F2008" s="67"/>
    </row>
    <row r="2009" ht="12.75">
      <c r="F2009" s="67"/>
    </row>
    <row r="2010" ht="12.75">
      <c r="F2010" s="67"/>
    </row>
    <row r="2011" ht="12.75">
      <c r="F2011" s="67"/>
    </row>
    <row r="2012" ht="12.75">
      <c r="F2012" s="67"/>
    </row>
    <row r="2013" ht="12.75">
      <c r="F2013" s="67"/>
    </row>
    <row r="2014" ht="12.75">
      <c r="F2014" s="67"/>
    </row>
    <row r="2015" ht="12.75">
      <c r="F2015" s="67"/>
    </row>
    <row r="2016" ht="12.75">
      <c r="F2016" s="67"/>
    </row>
    <row r="2017" ht="12.75">
      <c r="F2017" s="67"/>
    </row>
    <row r="2018" ht="12.75">
      <c r="F2018" s="67"/>
    </row>
    <row r="2019" ht="12.75">
      <c r="F2019" s="67"/>
    </row>
    <row r="2020" ht="12.75">
      <c r="F2020" s="67"/>
    </row>
    <row r="2021" ht="12.75">
      <c r="F2021" s="67"/>
    </row>
    <row r="2022" ht="12.75">
      <c r="F2022" s="67"/>
    </row>
    <row r="2023" ht="12.75">
      <c r="F2023" s="67"/>
    </row>
    <row r="2024" ht="12.75">
      <c r="F2024" s="67"/>
    </row>
    <row r="2025" ht="12.75">
      <c r="F2025" s="67"/>
    </row>
    <row r="2026" ht="12.75">
      <c r="F2026" s="67"/>
    </row>
    <row r="2027" ht="12.75">
      <c r="F2027" s="67"/>
    </row>
    <row r="2028" ht="12.75">
      <c r="F2028" s="67"/>
    </row>
    <row r="2029" ht="12.75">
      <c r="F2029" s="67"/>
    </row>
    <row r="2030" ht="12.75">
      <c r="F2030" s="67"/>
    </row>
    <row r="2031" ht="12.75">
      <c r="F2031" s="67"/>
    </row>
    <row r="2032" ht="12.75">
      <c r="F2032" s="67"/>
    </row>
    <row r="2033" ht="12.75">
      <c r="F2033" s="67"/>
    </row>
    <row r="2034" ht="12.75">
      <c r="F2034" s="67"/>
    </row>
    <row r="2035" ht="12.75">
      <c r="F2035" s="67"/>
    </row>
    <row r="2036" ht="12.75">
      <c r="F2036" s="67"/>
    </row>
    <row r="2037" ht="12.75">
      <c r="F2037" s="67"/>
    </row>
    <row r="2038" ht="12.75">
      <c r="F2038" s="67"/>
    </row>
    <row r="2039" ht="12.75">
      <c r="F2039" s="67"/>
    </row>
    <row r="2040" ht="12.75">
      <c r="F2040" s="67"/>
    </row>
    <row r="2041" ht="12.75">
      <c r="F2041" s="67"/>
    </row>
    <row r="2042" ht="12.75">
      <c r="F2042" s="67"/>
    </row>
    <row r="2043" ht="12.75">
      <c r="F2043" s="67"/>
    </row>
    <row r="2044" ht="12.75">
      <c r="F2044" s="67"/>
    </row>
    <row r="2045" ht="12.75">
      <c r="F2045" s="67"/>
    </row>
    <row r="2046" ht="12.75">
      <c r="F2046" s="67"/>
    </row>
    <row r="2047" ht="12.75">
      <c r="F2047" s="67"/>
    </row>
    <row r="2048" ht="12.75">
      <c r="F2048" s="67"/>
    </row>
    <row r="2049" ht="12.75">
      <c r="F2049" s="67"/>
    </row>
    <row r="2050" ht="12.75">
      <c r="F2050" s="67"/>
    </row>
    <row r="2051" ht="12.75">
      <c r="F2051" s="67"/>
    </row>
    <row r="2052" ht="12.75">
      <c r="F2052" s="67"/>
    </row>
    <row r="2053" ht="12.75">
      <c r="F2053" s="67"/>
    </row>
    <row r="2054" ht="12.75">
      <c r="F2054" s="67"/>
    </row>
    <row r="2055" ht="12.75">
      <c r="F2055" s="67"/>
    </row>
    <row r="2056" ht="12.75">
      <c r="F2056" s="67"/>
    </row>
    <row r="2057" ht="12.75">
      <c r="F2057" s="67"/>
    </row>
    <row r="2058" ht="12.75">
      <c r="F2058" s="67"/>
    </row>
    <row r="2059" ht="12.75">
      <c r="F2059" s="67"/>
    </row>
    <row r="2060" ht="12.75">
      <c r="F2060" s="67"/>
    </row>
    <row r="2061" ht="12.75">
      <c r="F2061" s="67"/>
    </row>
    <row r="2062" ht="12.75">
      <c r="F2062" s="67"/>
    </row>
    <row r="2063" ht="12.75">
      <c r="F2063" s="67"/>
    </row>
    <row r="2064" ht="12.75">
      <c r="F2064" s="67"/>
    </row>
    <row r="2065" ht="12.75">
      <c r="F2065" s="67"/>
    </row>
    <row r="2066" ht="12.75">
      <c r="F2066" s="67"/>
    </row>
    <row r="2067" ht="12.75">
      <c r="F2067" s="67"/>
    </row>
    <row r="2068" ht="12.75">
      <c r="F2068" s="67"/>
    </row>
    <row r="2069" ht="12.75">
      <c r="F2069" s="67"/>
    </row>
    <row r="2070" ht="12.75">
      <c r="F2070" s="67"/>
    </row>
    <row r="2071" ht="12.75">
      <c r="F2071" s="67"/>
    </row>
    <row r="2072" ht="12.75">
      <c r="F2072" s="67"/>
    </row>
    <row r="2073" ht="12.75">
      <c r="F2073" s="67"/>
    </row>
    <row r="2074" ht="12.75">
      <c r="F2074" s="67"/>
    </row>
    <row r="2075" ht="12.75">
      <c r="F2075" s="67"/>
    </row>
    <row r="2076" ht="12.75">
      <c r="F2076" s="67"/>
    </row>
    <row r="2077" ht="12.75">
      <c r="F2077" s="67"/>
    </row>
    <row r="2078" ht="12.75">
      <c r="F2078" s="67"/>
    </row>
    <row r="2079" ht="12.75">
      <c r="F2079" s="67"/>
    </row>
    <row r="2080" ht="12.75">
      <c r="F2080" s="67"/>
    </row>
    <row r="2081" ht="12.75">
      <c r="F2081" s="67"/>
    </row>
    <row r="2082" ht="12.75">
      <c r="F2082" s="67"/>
    </row>
    <row r="2083" ht="12.75">
      <c r="F2083" s="67"/>
    </row>
    <row r="2084" ht="12.75">
      <c r="F2084" s="67"/>
    </row>
    <row r="2085" ht="12.75">
      <c r="F2085" s="67"/>
    </row>
    <row r="2086" ht="12.75">
      <c r="F2086" s="67"/>
    </row>
    <row r="2087" ht="12.75">
      <c r="F2087" s="67"/>
    </row>
    <row r="2088" ht="12.75">
      <c r="F2088" s="67"/>
    </row>
    <row r="2089" ht="12.75">
      <c r="F2089" s="67"/>
    </row>
    <row r="2090" ht="12.75">
      <c r="F2090" s="67"/>
    </row>
    <row r="2091" ht="12.75">
      <c r="F2091" s="67"/>
    </row>
    <row r="2092" ht="12.75">
      <c r="F2092" s="67"/>
    </row>
    <row r="2093" ht="12.75">
      <c r="F2093" s="67"/>
    </row>
    <row r="2094" ht="12.75">
      <c r="F2094" s="67"/>
    </row>
    <row r="2095" ht="12.75">
      <c r="F2095" s="67"/>
    </row>
    <row r="2096" ht="12.75">
      <c r="F2096" s="67"/>
    </row>
    <row r="2097" ht="12.75">
      <c r="F2097" s="67"/>
    </row>
    <row r="2098" ht="12.75">
      <c r="F2098" s="67"/>
    </row>
    <row r="2099" ht="12.75">
      <c r="F2099" s="67"/>
    </row>
    <row r="2100" ht="12.75">
      <c r="F2100" s="67"/>
    </row>
    <row r="2101" ht="12.75">
      <c r="F2101" s="67"/>
    </row>
    <row r="2102" ht="12.75">
      <c r="F2102" s="67"/>
    </row>
    <row r="2103" ht="12.75">
      <c r="F2103" s="67"/>
    </row>
    <row r="2104" ht="12.75">
      <c r="F2104" s="67"/>
    </row>
    <row r="2105" ht="12.75">
      <c r="F2105" s="67"/>
    </row>
    <row r="2106" ht="12.75">
      <c r="F2106" s="67"/>
    </row>
    <row r="2107" ht="12.75">
      <c r="F2107" s="67"/>
    </row>
    <row r="2108" ht="12.75">
      <c r="F2108" s="67"/>
    </row>
    <row r="2109" ht="12.75">
      <c r="F2109" s="67"/>
    </row>
    <row r="2110" ht="12.75">
      <c r="F2110" s="67"/>
    </row>
    <row r="2111" ht="12.75">
      <c r="F2111" s="67"/>
    </row>
    <row r="2112" ht="12.75">
      <c r="F2112" s="67"/>
    </row>
    <row r="2113" ht="12.75">
      <c r="F2113" s="67"/>
    </row>
    <row r="2114" ht="12.75">
      <c r="F2114" s="67"/>
    </row>
    <row r="2115" ht="12.75">
      <c r="F2115" s="67"/>
    </row>
    <row r="2116" ht="12.75">
      <c r="F2116" s="67"/>
    </row>
    <row r="2117" ht="12.75">
      <c r="F2117" s="67"/>
    </row>
    <row r="2118" ht="12.75">
      <c r="F2118" s="67"/>
    </row>
    <row r="2119" ht="12.75">
      <c r="F2119" s="67"/>
    </row>
    <row r="2120" ht="12.75">
      <c r="F2120" s="67"/>
    </row>
    <row r="2121" ht="12.75">
      <c r="F2121" s="67"/>
    </row>
    <row r="2122" ht="12.75">
      <c r="F2122" s="67"/>
    </row>
    <row r="2123" ht="12.75">
      <c r="F2123" s="67"/>
    </row>
    <row r="2124" ht="12.75">
      <c r="F2124" s="67"/>
    </row>
    <row r="2125" ht="12.75">
      <c r="F2125" s="67"/>
    </row>
    <row r="2126" ht="12.75">
      <c r="F2126" s="67"/>
    </row>
    <row r="2127" ht="12.75">
      <c r="F2127" s="67"/>
    </row>
    <row r="2128" ht="12.75">
      <c r="F2128" s="67"/>
    </row>
    <row r="2129" ht="12.75">
      <c r="F2129" s="67"/>
    </row>
    <row r="2130" ht="12.75">
      <c r="F2130" s="67"/>
    </row>
    <row r="2131" ht="12.75">
      <c r="F2131" s="67"/>
    </row>
    <row r="2132" ht="12.75">
      <c r="F2132" s="67"/>
    </row>
    <row r="2133" ht="12.75">
      <c r="F2133" s="67"/>
    </row>
    <row r="2134" ht="12.75">
      <c r="F2134" s="67"/>
    </row>
    <row r="2135" ht="12.75">
      <c r="F2135" s="67"/>
    </row>
    <row r="2136" ht="12.75">
      <c r="F2136" s="67"/>
    </row>
    <row r="2137" ht="12.75">
      <c r="F2137" s="67"/>
    </row>
    <row r="2138" ht="12.75">
      <c r="F2138" s="67"/>
    </row>
    <row r="2139" ht="12.75">
      <c r="F2139" s="67"/>
    </row>
    <row r="2140" ht="12.75">
      <c r="F2140" s="67"/>
    </row>
    <row r="2141" ht="12.75">
      <c r="F2141" s="67"/>
    </row>
    <row r="2142" ht="12.75">
      <c r="F2142" s="67"/>
    </row>
    <row r="2143" ht="12.75">
      <c r="F2143" s="67"/>
    </row>
    <row r="2144" ht="12.75">
      <c r="F2144" s="67"/>
    </row>
    <row r="2145" ht="12.75">
      <c r="F2145" s="67"/>
    </row>
    <row r="2146" ht="12.75">
      <c r="F2146" s="67"/>
    </row>
    <row r="2147" ht="12.75">
      <c r="F2147" s="67"/>
    </row>
    <row r="2148" ht="12.75">
      <c r="F2148" s="67"/>
    </row>
    <row r="2149" ht="12.75">
      <c r="F2149" s="67"/>
    </row>
    <row r="2150" ht="12.75">
      <c r="F2150" s="67"/>
    </row>
    <row r="2151" ht="12.75">
      <c r="F2151" s="67"/>
    </row>
    <row r="2152" ht="12.75">
      <c r="F2152" s="67"/>
    </row>
    <row r="2153" ht="12.75">
      <c r="F2153" s="67"/>
    </row>
    <row r="2154" ht="12.75">
      <c r="F2154" s="67"/>
    </row>
    <row r="2155" ht="12.75">
      <c r="F2155" s="67"/>
    </row>
    <row r="2156" ht="12.75">
      <c r="F2156" s="67"/>
    </row>
    <row r="2157" ht="12.75">
      <c r="F2157" s="67"/>
    </row>
    <row r="2158" ht="12.75">
      <c r="F2158" s="67"/>
    </row>
    <row r="2159" ht="12.75">
      <c r="F2159" s="67"/>
    </row>
    <row r="2160" ht="12.75">
      <c r="F2160" s="67"/>
    </row>
    <row r="2161" ht="12.75">
      <c r="F2161" s="67"/>
    </row>
    <row r="2162" ht="12.75">
      <c r="F2162" s="67"/>
    </row>
    <row r="2163" ht="12.75">
      <c r="F2163" s="67"/>
    </row>
    <row r="2164" ht="12.75">
      <c r="F2164" s="67"/>
    </row>
    <row r="2165" ht="12.75">
      <c r="F2165" s="67"/>
    </row>
    <row r="2166" ht="12.75">
      <c r="F2166" s="67"/>
    </row>
    <row r="2167" ht="12.75">
      <c r="F2167" s="67"/>
    </row>
    <row r="2168" ht="12.75">
      <c r="F2168" s="67"/>
    </row>
    <row r="2169" ht="12.75">
      <c r="F2169" s="67"/>
    </row>
    <row r="2170" ht="12.75">
      <c r="F2170" s="67"/>
    </row>
    <row r="2171" ht="12.75">
      <c r="F2171" s="67"/>
    </row>
    <row r="2172" ht="12.75">
      <c r="F2172" s="67"/>
    </row>
    <row r="2173" ht="12.75">
      <c r="F2173" s="67"/>
    </row>
    <row r="2174" ht="12.75">
      <c r="F2174" s="67"/>
    </row>
    <row r="2175" ht="12.75">
      <c r="F2175" s="67"/>
    </row>
    <row r="2176" ht="12.75">
      <c r="F2176" s="67"/>
    </row>
    <row r="2177" ht="12.75">
      <c r="F2177" s="67"/>
    </row>
    <row r="2178" ht="12.75">
      <c r="F2178" s="67"/>
    </row>
    <row r="2179" ht="12.75">
      <c r="F2179" s="67"/>
    </row>
    <row r="2180" ht="12.75">
      <c r="F2180" s="67"/>
    </row>
    <row r="2181" ht="12.75">
      <c r="F2181" s="67"/>
    </row>
    <row r="2182" ht="12.75">
      <c r="F2182" s="67"/>
    </row>
    <row r="2183" ht="12.75">
      <c r="F2183" s="67"/>
    </row>
    <row r="2184" ht="12.75">
      <c r="F2184" s="67"/>
    </row>
    <row r="2185" ht="12.75">
      <c r="F2185" s="67"/>
    </row>
    <row r="2186" ht="12.75">
      <c r="F2186" s="67"/>
    </row>
    <row r="2187" ht="12.75">
      <c r="F2187" s="67"/>
    </row>
    <row r="2188" ht="12.75">
      <c r="F2188" s="67"/>
    </row>
    <row r="2189" ht="12.75">
      <c r="F2189" s="67"/>
    </row>
    <row r="2190" ht="12.75">
      <c r="F2190" s="67"/>
    </row>
    <row r="2191" ht="12.75">
      <c r="F2191" s="67"/>
    </row>
    <row r="2192" ht="12.75">
      <c r="F2192" s="67"/>
    </row>
    <row r="2193" ht="12.75">
      <c r="F2193" s="67"/>
    </row>
    <row r="2194" ht="12.75">
      <c r="F2194" s="67"/>
    </row>
    <row r="2195" ht="12.75">
      <c r="F2195" s="67"/>
    </row>
    <row r="2196" ht="12.75">
      <c r="F2196" s="67"/>
    </row>
    <row r="2197" ht="12.75">
      <c r="F2197" s="67"/>
    </row>
    <row r="2198" ht="12.75">
      <c r="F2198" s="67"/>
    </row>
    <row r="2199" ht="12.75">
      <c r="F2199" s="67"/>
    </row>
    <row r="2200" ht="12.75">
      <c r="F2200" s="67"/>
    </row>
    <row r="2201" ht="12.75">
      <c r="F2201" s="67"/>
    </row>
    <row r="2202" ht="12.75">
      <c r="F2202" s="67"/>
    </row>
    <row r="2203" ht="12.75">
      <c r="F2203" s="67"/>
    </row>
    <row r="2204" ht="12.75">
      <c r="F2204" s="67"/>
    </row>
    <row r="2205" ht="12.75">
      <c r="F2205" s="67"/>
    </row>
    <row r="2206" ht="12.75">
      <c r="F2206" s="67"/>
    </row>
    <row r="2207" ht="12.75">
      <c r="F2207" s="67"/>
    </row>
    <row r="2208" ht="12.75">
      <c r="F2208" s="67"/>
    </row>
    <row r="2209" ht="12.75">
      <c r="F2209" s="67"/>
    </row>
    <row r="2210" ht="12.75">
      <c r="F2210" s="67"/>
    </row>
    <row r="2211" ht="12.75">
      <c r="F2211" s="67"/>
    </row>
    <row r="2212" ht="12.75">
      <c r="F2212" s="67"/>
    </row>
    <row r="2213" ht="12.75">
      <c r="F2213" s="67"/>
    </row>
    <row r="2214" ht="12.75">
      <c r="F2214" s="67"/>
    </row>
    <row r="2215" ht="12.75">
      <c r="F2215" s="67"/>
    </row>
    <row r="2216" ht="12.75">
      <c r="F2216" s="67"/>
    </row>
    <row r="2217" ht="12.75">
      <c r="F2217" s="67"/>
    </row>
    <row r="2218" ht="12.75">
      <c r="F2218" s="67"/>
    </row>
    <row r="2219" ht="12.75">
      <c r="F2219" s="67"/>
    </row>
    <row r="2220" ht="12.75">
      <c r="F2220" s="67"/>
    </row>
    <row r="2221" ht="12.75">
      <c r="F2221" s="67"/>
    </row>
    <row r="2222" ht="12.75">
      <c r="F2222" s="67"/>
    </row>
    <row r="2223" ht="12.75">
      <c r="F2223" s="67"/>
    </row>
    <row r="2224" ht="12.75">
      <c r="F2224" s="67"/>
    </row>
    <row r="2225" ht="12.75">
      <c r="F2225" s="67"/>
    </row>
    <row r="2226" ht="12.75">
      <c r="F2226" s="67"/>
    </row>
    <row r="2227" ht="12.75">
      <c r="F2227" s="67"/>
    </row>
    <row r="2228" ht="12.75">
      <c r="F2228" s="67"/>
    </row>
    <row r="2229" ht="12.75">
      <c r="F2229" s="67"/>
    </row>
    <row r="2230" ht="12.75">
      <c r="F2230" s="67"/>
    </row>
    <row r="2231" ht="12.75">
      <c r="F2231" s="67"/>
    </row>
    <row r="2232" ht="12.75">
      <c r="F2232" s="67"/>
    </row>
    <row r="2233" ht="12.75">
      <c r="F2233" s="67"/>
    </row>
    <row r="2234" ht="12.75">
      <c r="F2234" s="67"/>
    </row>
    <row r="2235" ht="12.75">
      <c r="F2235" s="67"/>
    </row>
    <row r="2236" ht="12.75">
      <c r="F2236" s="67"/>
    </row>
    <row r="2237" ht="12.75">
      <c r="F2237" s="67"/>
    </row>
    <row r="2238" ht="12.75">
      <c r="F2238" s="67"/>
    </row>
    <row r="2239" ht="12.75">
      <c r="F2239" s="67"/>
    </row>
    <row r="2240" ht="12.75">
      <c r="F2240" s="67"/>
    </row>
    <row r="2241" ht="12.75">
      <c r="F2241" s="67"/>
    </row>
    <row r="2242" ht="12.75">
      <c r="F2242" s="67"/>
    </row>
    <row r="2243" ht="12.75">
      <c r="F2243" s="67"/>
    </row>
    <row r="2244" ht="12.75">
      <c r="F2244" s="67"/>
    </row>
    <row r="2245" ht="12.75">
      <c r="F2245" s="67"/>
    </row>
    <row r="2246" ht="12.75">
      <c r="F2246" s="67"/>
    </row>
    <row r="2247" ht="12.75">
      <c r="F2247" s="67"/>
    </row>
    <row r="2248" ht="12.75">
      <c r="F2248" s="67"/>
    </row>
    <row r="2249" ht="12.75">
      <c r="F2249" s="67"/>
    </row>
    <row r="2250" ht="12.75">
      <c r="F2250" s="67"/>
    </row>
    <row r="2251" ht="12.75">
      <c r="F2251" s="67"/>
    </row>
    <row r="2252" ht="12.75">
      <c r="F2252" s="67"/>
    </row>
    <row r="2253" ht="12.75">
      <c r="F2253" s="67"/>
    </row>
    <row r="2254" ht="12.75">
      <c r="F2254" s="67"/>
    </row>
    <row r="2255" ht="12.75">
      <c r="F2255" s="67"/>
    </row>
    <row r="2256" ht="12.75">
      <c r="F2256" s="67"/>
    </row>
    <row r="2257" ht="12.75">
      <c r="F2257" s="67"/>
    </row>
    <row r="2258" ht="12.75">
      <c r="F2258" s="67"/>
    </row>
    <row r="2259" ht="12.75">
      <c r="F2259" s="67"/>
    </row>
    <row r="2260" ht="12.75">
      <c r="F2260" s="67"/>
    </row>
    <row r="2261" ht="12.75">
      <c r="F2261" s="67"/>
    </row>
    <row r="2262" ht="12.75">
      <c r="F2262" s="67"/>
    </row>
    <row r="2263" ht="12.75">
      <c r="F2263" s="67"/>
    </row>
    <row r="2264" ht="12.75">
      <c r="F2264" s="67"/>
    </row>
    <row r="2265" ht="12.75">
      <c r="F2265" s="67"/>
    </row>
    <row r="2266" ht="12.75">
      <c r="F2266" s="67"/>
    </row>
    <row r="2267" ht="12.75">
      <c r="F2267" s="67"/>
    </row>
    <row r="2268" ht="12.75">
      <c r="F2268" s="67"/>
    </row>
    <row r="2269" ht="12.75">
      <c r="F2269" s="67"/>
    </row>
    <row r="2270" ht="12.75">
      <c r="F2270" s="67"/>
    </row>
    <row r="2271" ht="12.75">
      <c r="F2271" s="67"/>
    </row>
    <row r="2272" ht="12.75">
      <c r="F2272" s="67"/>
    </row>
    <row r="2273" ht="12.75">
      <c r="F2273" s="67"/>
    </row>
    <row r="2274" ht="12.75">
      <c r="F2274" s="67"/>
    </row>
    <row r="2275" ht="12.75">
      <c r="F2275" s="67"/>
    </row>
    <row r="2276" ht="12.75">
      <c r="F2276" s="67"/>
    </row>
    <row r="2277" ht="12.75">
      <c r="F2277" s="67"/>
    </row>
    <row r="2278" ht="12.75">
      <c r="F2278" s="67"/>
    </row>
    <row r="2279" ht="12.75">
      <c r="F2279" s="67"/>
    </row>
    <row r="2280" ht="12.75">
      <c r="F2280" s="67"/>
    </row>
    <row r="2281" ht="12.75">
      <c r="F2281" s="67"/>
    </row>
    <row r="2282" ht="12.75">
      <c r="F2282" s="67"/>
    </row>
    <row r="2283" ht="12.75">
      <c r="F2283" s="67"/>
    </row>
    <row r="2284" ht="12.75">
      <c r="F2284" s="67"/>
    </row>
    <row r="2285" ht="12.75">
      <c r="F2285" s="67"/>
    </row>
    <row r="2286" ht="12.75">
      <c r="F2286" s="67"/>
    </row>
    <row r="2287" ht="12.75">
      <c r="F2287" s="67"/>
    </row>
    <row r="2288" ht="12.75">
      <c r="F2288" s="67"/>
    </row>
    <row r="2289" ht="12.75">
      <c r="F2289" s="67"/>
    </row>
    <row r="2290" ht="12.75">
      <c r="F2290" s="67"/>
    </row>
    <row r="2291" ht="12.75">
      <c r="F2291" s="67"/>
    </row>
    <row r="2292" ht="12.75">
      <c r="F2292" s="67"/>
    </row>
    <row r="2293" ht="12.75">
      <c r="F2293" s="67"/>
    </row>
    <row r="2294" ht="12.75">
      <c r="F2294" s="67"/>
    </row>
    <row r="2295" ht="12.75">
      <c r="F2295" s="67"/>
    </row>
    <row r="2296" ht="12.75">
      <c r="F2296" s="67"/>
    </row>
    <row r="2297" ht="12.75">
      <c r="F2297" s="67"/>
    </row>
    <row r="2298" ht="12.75">
      <c r="F2298" s="67"/>
    </row>
    <row r="2299" ht="12.75">
      <c r="F2299" s="67"/>
    </row>
    <row r="2300" ht="12.75">
      <c r="F2300" s="67"/>
    </row>
    <row r="2301" ht="12.75">
      <c r="F2301" s="67"/>
    </row>
    <row r="2302" ht="12.75">
      <c r="F2302" s="67"/>
    </row>
    <row r="2303" ht="12.75">
      <c r="F2303" s="67"/>
    </row>
    <row r="2304" ht="12.75">
      <c r="F2304" s="67"/>
    </row>
    <row r="2305" ht="12.75">
      <c r="F2305" s="67"/>
    </row>
    <row r="2306" ht="12.75">
      <c r="F2306" s="67"/>
    </row>
    <row r="2307" ht="12.75">
      <c r="F2307" s="67"/>
    </row>
    <row r="2308" ht="12.75">
      <c r="F2308" s="67"/>
    </row>
    <row r="2309" ht="12.75">
      <c r="F2309" s="67"/>
    </row>
    <row r="2310" ht="12.75">
      <c r="F2310" s="67"/>
    </row>
    <row r="2311" ht="12.75">
      <c r="F2311" s="67"/>
    </row>
    <row r="2312" ht="12.75">
      <c r="F2312" s="67"/>
    </row>
    <row r="2313" ht="12.75">
      <c r="F2313" s="67"/>
    </row>
    <row r="2314" ht="12.75">
      <c r="F2314" s="67"/>
    </row>
    <row r="2315" ht="12.75">
      <c r="F2315" s="67"/>
    </row>
    <row r="2316" ht="12.75">
      <c r="F2316" s="67"/>
    </row>
    <row r="2317" ht="12.75">
      <c r="F2317" s="67"/>
    </row>
    <row r="2318" ht="12.75">
      <c r="F2318" s="67"/>
    </row>
    <row r="2319" ht="12.75">
      <c r="F2319" s="67"/>
    </row>
    <row r="2320" ht="12.75">
      <c r="F2320" s="67"/>
    </row>
    <row r="2321" ht="12.75">
      <c r="F2321" s="67"/>
    </row>
    <row r="2322" ht="12.75">
      <c r="F2322" s="67"/>
    </row>
    <row r="2323" ht="12.75">
      <c r="F2323" s="67"/>
    </row>
    <row r="2324" ht="12.75">
      <c r="F2324" s="67"/>
    </row>
    <row r="2325" ht="12.75">
      <c r="F2325" s="67"/>
    </row>
    <row r="2326" ht="12.75">
      <c r="F2326" s="67"/>
    </row>
    <row r="2327" ht="12.75">
      <c r="F2327" s="67"/>
    </row>
    <row r="2328" ht="12.75">
      <c r="F2328" s="67"/>
    </row>
    <row r="2329" ht="12.75">
      <c r="F2329" s="67"/>
    </row>
    <row r="2330" ht="12.75">
      <c r="F2330" s="67"/>
    </row>
    <row r="2331" ht="12.75">
      <c r="F2331" s="67"/>
    </row>
    <row r="2332" ht="12.75">
      <c r="F2332" s="67"/>
    </row>
    <row r="2333" ht="12.75">
      <c r="F2333" s="67"/>
    </row>
    <row r="2334" ht="12.75">
      <c r="F2334" s="67"/>
    </row>
    <row r="2335" ht="12.75">
      <c r="F2335" s="67"/>
    </row>
    <row r="2336" ht="12.75">
      <c r="F2336" s="67"/>
    </row>
    <row r="2337" ht="12.75">
      <c r="F2337" s="67"/>
    </row>
    <row r="2338" ht="12.75">
      <c r="F2338" s="67"/>
    </row>
    <row r="2339" ht="12.75">
      <c r="F2339" s="67"/>
    </row>
    <row r="2340" ht="12.75">
      <c r="F2340" s="67"/>
    </row>
    <row r="2341" ht="12.75">
      <c r="F2341" s="67"/>
    </row>
    <row r="2342" ht="12.75">
      <c r="F2342" s="67"/>
    </row>
    <row r="2343" ht="12.75">
      <c r="F2343" s="67"/>
    </row>
    <row r="2344" ht="12.75">
      <c r="F2344" s="67"/>
    </row>
    <row r="2345" ht="12.75">
      <c r="F2345" s="67"/>
    </row>
    <row r="2346" ht="12.75">
      <c r="F2346" s="67"/>
    </row>
    <row r="2347" ht="12.75">
      <c r="F2347" s="67"/>
    </row>
    <row r="2348" ht="12.75">
      <c r="F2348" s="67"/>
    </row>
    <row r="2349" ht="12.75">
      <c r="F2349" s="67"/>
    </row>
    <row r="2350" ht="12.75">
      <c r="F2350" s="67"/>
    </row>
    <row r="2351" ht="12.75">
      <c r="F2351" s="67"/>
    </row>
    <row r="2352" ht="12.75">
      <c r="F2352" s="67"/>
    </row>
    <row r="2353" ht="12.75">
      <c r="F2353" s="67"/>
    </row>
    <row r="2354" ht="12.75">
      <c r="F2354" s="67"/>
    </row>
    <row r="2355" ht="12.75">
      <c r="F2355" s="67"/>
    </row>
    <row r="2356" ht="12.75">
      <c r="F2356" s="67"/>
    </row>
    <row r="2357" ht="12.75">
      <c r="F2357" s="67"/>
    </row>
    <row r="2358" ht="12.75">
      <c r="F2358" s="67"/>
    </row>
    <row r="2359" ht="12.75">
      <c r="F2359" s="67"/>
    </row>
    <row r="2360" ht="12.75">
      <c r="F2360" s="67"/>
    </row>
    <row r="2361" ht="12.75">
      <c r="F2361" s="67"/>
    </row>
    <row r="2362" ht="12.75">
      <c r="F2362" s="67"/>
    </row>
    <row r="2363" ht="12.75">
      <c r="F2363" s="67"/>
    </row>
    <row r="2364" ht="12.75">
      <c r="F2364" s="67"/>
    </row>
    <row r="2365" ht="12.75">
      <c r="F2365" s="67"/>
    </row>
    <row r="2366" ht="12.75">
      <c r="F2366" s="67"/>
    </row>
    <row r="2367" ht="12.75">
      <c r="F2367" s="67"/>
    </row>
    <row r="2368" ht="12.75">
      <c r="F2368" s="67"/>
    </row>
    <row r="2369" ht="12.75">
      <c r="F2369" s="67"/>
    </row>
    <row r="2370" ht="12.75">
      <c r="F2370" s="67"/>
    </row>
    <row r="2371" ht="12.75">
      <c r="F2371" s="67"/>
    </row>
    <row r="2372" ht="12.75">
      <c r="F2372" s="67"/>
    </row>
    <row r="2373" ht="12.75">
      <c r="F2373" s="67"/>
    </row>
    <row r="2374" ht="12.75">
      <c r="F2374" s="67"/>
    </row>
    <row r="2375" ht="12.75">
      <c r="F2375" s="67"/>
    </row>
    <row r="2376" ht="12.75">
      <c r="F2376" s="67"/>
    </row>
    <row r="2377" ht="12.75">
      <c r="F2377" s="67"/>
    </row>
    <row r="2378" ht="12.75">
      <c r="F2378" s="67"/>
    </row>
    <row r="2379" ht="12.75">
      <c r="F2379" s="67"/>
    </row>
    <row r="2380" ht="12.75">
      <c r="F2380" s="67"/>
    </row>
    <row r="2381" ht="12.75">
      <c r="F2381" s="67"/>
    </row>
    <row r="2382" ht="12.75">
      <c r="F2382" s="67"/>
    </row>
    <row r="2383" ht="12.75">
      <c r="F2383" s="67"/>
    </row>
    <row r="2384" ht="12.75">
      <c r="F2384" s="67"/>
    </row>
    <row r="2385" ht="12.75">
      <c r="F2385" s="67"/>
    </row>
    <row r="2386" ht="12.75">
      <c r="F2386" s="67"/>
    </row>
    <row r="2387" ht="12.75">
      <c r="F2387" s="67"/>
    </row>
    <row r="2388" ht="12.75">
      <c r="F2388" s="67"/>
    </row>
    <row r="2389" ht="12.75">
      <c r="F2389" s="67"/>
    </row>
    <row r="2390" ht="12.75">
      <c r="F2390" s="67"/>
    </row>
    <row r="2391" ht="12.75">
      <c r="F2391" s="67"/>
    </row>
    <row r="2392" ht="12.75">
      <c r="F2392" s="67"/>
    </row>
    <row r="2393" ht="12.75">
      <c r="F2393" s="67"/>
    </row>
    <row r="2394" ht="12.75">
      <c r="F2394" s="67"/>
    </row>
    <row r="2395" ht="12.75">
      <c r="F2395" s="67"/>
    </row>
    <row r="2396" ht="12.75">
      <c r="F2396" s="67"/>
    </row>
    <row r="2397" ht="12.75">
      <c r="F2397" s="67"/>
    </row>
    <row r="2398" ht="12.75">
      <c r="F2398" s="67"/>
    </row>
    <row r="2399" ht="12.75">
      <c r="F2399" s="67"/>
    </row>
    <row r="2400" ht="12.75">
      <c r="F2400" s="67"/>
    </row>
    <row r="2401" ht="12.75">
      <c r="F2401" s="67"/>
    </row>
    <row r="2402" ht="12.75">
      <c r="F2402" s="67"/>
    </row>
    <row r="2403" ht="12.75">
      <c r="F2403" s="67"/>
    </row>
    <row r="2404" ht="12.75">
      <c r="F2404" s="67"/>
    </row>
    <row r="2405" ht="12.75">
      <c r="F2405" s="67"/>
    </row>
    <row r="2406" ht="12.75">
      <c r="F2406" s="67"/>
    </row>
    <row r="2407" ht="12.75">
      <c r="F2407" s="67"/>
    </row>
    <row r="2408" ht="12.75">
      <c r="F2408" s="67"/>
    </row>
    <row r="2409" ht="12.75">
      <c r="F2409" s="67"/>
    </row>
    <row r="2410" ht="12.75">
      <c r="F2410" s="67"/>
    </row>
    <row r="2411" ht="12.75">
      <c r="F2411" s="67"/>
    </row>
    <row r="2412" ht="12.75">
      <c r="F2412" s="67"/>
    </row>
    <row r="2413" ht="12.75">
      <c r="F2413" s="67"/>
    </row>
    <row r="2414" ht="12.75">
      <c r="F2414" s="67"/>
    </row>
    <row r="2415" ht="12.75">
      <c r="F2415" s="67"/>
    </row>
    <row r="2416" ht="12.75">
      <c r="F2416" s="67"/>
    </row>
    <row r="2417" ht="12.75">
      <c r="F2417" s="67"/>
    </row>
    <row r="2418" ht="12.75">
      <c r="F2418" s="67"/>
    </row>
    <row r="2419" ht="12.75">
      <c r="F2419" s="67"/>
    </row>
    <row r="2420" ht="12.75">
      <c r="F2420" s="67"/>
    </row>
    <row r="2421" ht="12.75">
      <c r="F2421" s="67"/>
    </row>
    <row r="2422" ht="12.75">
      <c r="F2422" s="67"/>
    </row>
    <row r="2423" ht="12.75">
      <c r="F2423" s="67"/>
    </row>
    <row r="2424" ht="12.75">
      <c r="F2424" s="67"/>
    </row>
    <row r="2425" ht="12.75">
      <c r="F2425" s="67"/>
    </row>
    <row r="2426" ht="12.75">
      <c r="F2426" s="67"/>
    </row>
    <row r="2427" ht="12.75">
      <c r="F2427" s="67"/>
    </row>
    <row r="2428" ht="12.75">
      <c r="F2428" s="67"/>
    </row>
    <row r="2429" ht="12.75">
      <c r="F2429" s="67"/>
    </row>
    <row r="2430" ht="12.75">
      <c r="F2430" s="67"/>
    </row>
    <row r="2431" ht="12.75">
      <c r="F2431" s="67"/>
    </row>
    <row r="2432" ht="12.75">
      <c r="F2432" s="67"/>
    </row>
    <row r="2433" ht="12.75">
      <c r="F2433" s="67"/>
    </row>
    <row r="2434" ht="12.75">
      <c r="F2434" s="67"/>
    </row>
    <row r="2435" ht="12.75">
      <c r="F2435" s="67"/>
    </row>
    <row r="2436" ht="12.75">
      <c r="F2436" s="67"/>
    </row>
    <row r="2437" ht="12.75">
      <c r="F2437" s="67"/>
    </row>
    <row r="2438" ht="12.75">
      <c r="F2438" s="67"/>
    </row>
    <row r="2439" ht="12.75">
      <c r="F2439" s="67"/>
    </row>
    <row r="2440" ht="12.75">
      <c r="F2440" s="67"/>
    </row>
    <row r="2441" ht="12.75">
      <c r="F2441" s="67"/>
    </row>
    <row r="2442" ht="12.75">
      <c r="F2442" s="67"/>
    </row>
    <row r="2443" ht="12.75">
      <c r="F2443" s="67"/>
    </row>
    <row r="2444" ht="12.75">
      <c r="F2444" s="67"/>
    </row>
    <row r="2445" ht="12.75">
      <c r="F2445" s="67"/>
    </row>
    <row r="2446" ht="12.75">
      <c r="F2446" s="67"/>
    </row>
    <row r="2447" ht="12.75">
      <c r="F2447" s="67"/>
    </row>
    <row r="2448" ht="12.75">
      <c r="F2448" s="67"/>
    </row>
    <row r="2449" ht="12.75">
      <c r="F2449" s="67"/>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2007-10-08T14:10:04Z</cp:lastPrinted>
  <dcterms:created xsi:type="dcterms:W3CDTF">2007-10-08T10:12:12Z</dcterms:created>
  <dcterms:modified xsi:type="dcterms:W3CDTF">2010-05-04T11:09:31Z</dcterms:modified>
  <cp:category/>
  <cp:version/>
  <cp:contentType/>
  <cp:contentStatus/>
</cp:coreProperties>
</file>